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reerspa-my.sharepoint.com/personal/emarten_mizar_it/Documents/MIZAR/LIBRARIES/LINEO CONFIGURAZIONI/CONFIGURATORE LINEO/file di origine/"/>
    </mc:Choice>
  </mc:AlternateContent>
  <xr:revisionPtr revIDLastSave="409" documentId="8_{F8D46D7C-531D-4BFF-ACA9-AC83D8CD97B1}" xr6:coauthVersionLast="47" xr6:coauthVersionMax="47" xr10:uidLastSave="{370B8110-F003-4251-AC3D-759A9F559974}"/>
  <bookViews>
    <workbookView xWindow="-110" yWindow="-110" windowWidth="38620" windowHeight="21100" xr2:uid="{00000000-000D-0000-FFFF-FFFF00000000}"/>
  </bookViews>
  <sheets>
    <sheet name="Foglio1" sheetId="1" r:id="rId1"/>
  </sheets>
  <definedNames>
    <definedName name="_xlnm._FilterDatabase" localSheetId="0" hidden="1">Foglio1!$A$2:$AL$602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5" i="1" l="1"/>
  <c r="C145" i="1"/>
  <c r="D145" i="1"/>
  <c r="Z145" i="1" s="1"/>
  <c r="N145" i="1"/>
  <c r="O145" i="1"/>
  <c r="AD145" i="1"/>
  <c r="AF802" i="1"/>
  <c r="AD802" i="1"/>
  <c r="O802" i="1"/>
  <c r="N802" i="1"/>
  <c r="C802" i="1"/>
  <c r="B802" i="1"/>
  <c r="AF801" i="1"/>
  <c r="AD801" i="1"/>
  <c r="O801" i="1"/>
  <c r="N801" i="1"/>
  <c r="C801" i="1"/>
  <c r="B801" i="1"/>
  <c r="AD800" i="1"/>
  <c r="O800" i="1"/>
  <c r="N800" i="1"/>
  <c r="C800" i="1"/>
  <c r="B800" i="1"/>
  <c r="AF799" i="1"/>
  <c r="AD799" i="1"/>
  <c r="O799" i="1"/>
  <c r="N799" i="1"/>
  <c r="C799" i="1"/>
  <c r="B799" i="1"/>
  <c r="AF798" i="1"/>
  <c r="AD798" i="1"/>
  <c r="O798" i="1"/>
  <c r="N798" i="1"/>
  <c r="C798" i="1"/>
  <c r="B798" i="1"/>
  <c r="AD797" i="1"/>
  <c r="O797" i="1"/>
  <c r="N797" i="1"/>
  <c r="C797" i="1"/>
  <c r="B797" i="1"/>
  <c r="AF796" i="1"/>
  <c r="AD796" i="1"/>
  <c r="O796" i="1"/>
  <c r="N796" i="1"/>
  <c r="C796" i="1"/>
  <c r="B796" i="1"/>
  <c r="AF795" i="1"/>
  <c r="AD795" i="1"/>
  <c r="O795" i="1"/>
  <c r="N795" i="1"/>
  <c r="C795" i="1"/>
  <c r="B795" i="1"/>
  <c r="AD794" i="1"/>
  <c r="O794" i="1"/>
  <c r="N794" i="1"/>
  <c r="C794" i="1"/>
  <c r="B794" i="1"/>
  <c r="AF793" i="1"/>
  <c r="AD793" i="1"/>
  <c r="O793" i="1"/>
  <c r="N793" i="1"/>
  <c r="C793" i="1"/>
  <c r="B793" i="1"/>
  <c r="AF792" i="1"/>
  <c r="AD792" i="1"/>
  <c r="O792" i="1"/>
  <c r="N792" i="1"/>
  <c r="C792" i="1"/>
  <c r="B792" i="1"/>
  <c r="AD791" i="1"/>
  <c r="O791" i="1"/>
  <c r="N791" i="1"/>
  <c r="C791" i="1"/>
  <c r="B791" i="1"/>
  <c r="AF790" i="1"/>
  <c r="AD790" i="1"/>
  <c r="O790" i="1"/>
  <c r="N790" i="1"/>
  <c r="C790" i="1"/>
  <c r="B790" i="1"/>
  <c r="AF789" i="1"/>
  <c r="AD789" i="1"/>
  <c r="O789" i="1"/>
  <c r="N789" i="1"/>
  <c r="C789" i="1"/>
  <c r="B789" i="1"/>
  <c r="AD788" i="1"/>
  <c r="AJ788" i="1" s="1"/>
  <c r="O788" i="1"/>
  <c r="N788" i="1"/>
  <c r="C788" i="1"/>
  <c r="B788" i="1"/>
  <c r="AF787" i="1"/>
  <c r="AD787" i="1"/>
  <c r="O787" i="1"/>
  <c r="N787" i="1"/>
  <c r="C787" i="1"/>
  <c r="B787" i="1"/>
  <c r="AF786" i="1"/>
  <c r="AD786" i="1"/>
  <c r="O786" i="1"/>
  <c r="N786" i="1"/>
  <c r="C786" i="1"/>
  <c r="B786" i="1"/>
  <c r="AD785" i="1"/>
  <c r="O785" i="1"/>
  <c r="N785" i="1"/>
  <c r="C785" i="1"/>
  <c r="B785" i="1"/>
  <c r="AF784" i="1"/>
  <c r="AD784" i="1"/>
  <c r="O784" i="1"/>
  <c r="N784" i="1"/>
  <c r="C784" i="1"/>
  <c r="B784" i="1"/>
  <c r="AF783" i="1"/>
  <c r="AD783" i="1"/>
  <c r="O783" i="1"/>
  <c r="N783" i="1"/>
  <c r="C783" i="1"/>
  <c r="B783" i="1"/>
  <c r="AD782" i="1"/>
  <c r="O782" i="1"/>
  <c r="N782" i="1"/>
  <c r="C782" i="1"/>
  <c r="B782" i="1"/>
  <c r="AF781" i="1"/>
  <c r="AD781" i="1"/>
  <c r="O781" i="1"/>
  <c r="N781" i="1"/>
  <c r="C781" i="1"/>
  <c r="B781" i="1"/>
  <c r="AF780" i="1"/>
  <c r="AD780" i="1"/>
  <c r="O780" i="1"/>
  <c r="N780" i="1"/>
  <c r="C780" i="1"/>
  <c r="B780" i="1"/>
  <c r="AD779" i="1"/>
  <c r="O779" i="1"/>
  <c r="N779" i="1"/>
  <c r="C779" i="1"/>
  <c r="B779" i="1"/>
  <c r="AF778" i="1"/>
  <c r="AD778" i="1"/>
  <c r="O778" i="1"/>
  <c r="N778" i="1"/>
  <c r="C778" i="1"/>
  <c r="B778" i="1"/>
  <c r="AF777" i="1"/>
  <c r="AD777" i="1"/>
  <c r="O777" i="1"/>
  <c r="N777" i="1"/>
  <c r="C777" i="1"/>
  <c r="B777" i="1"/>
  <c r="AD776" i="1"/>
  <c r="O776" i="1"/>
  <c r="N776" i="1"/>
  <c r="P776" i="1" s="1"/>
  <c r="Q776" i="1" s="1"/>
  <c r="C776" i="1"/>
  <c r="B776" i="1"/>
  <c r="AF775" i="1"/>
  <c r="AD775" i="1"/>
  <c r="O775" i="1"/>
  <c r="N775" i="1"/>
  <c r="C775" i="1"/>
  <c r="B775" i="1"/>
  <c r="AF774" i="1"/>
  <c r="AD774" i="1"/>
  <c r="O774" i="1"/>
  <c r="N774" i="1"/>
  <c r="C774" i="1"/>
  <c r="B774" i="1"/>
  <c r="AD773" i="1"/>
  <c r="O773" i="1"/>
  <c r="N773" i="1"/>
  <c r="C773" i="1"/>
  <c r="B773" i="1"/>
  <c r="AF772" i="1"/>
  <c r="AD772" i="1"/>
  <c r="O772" i="1"/>
  <c r="N772" i="1"/>
  <c r="C772" i="1"/>
  <c r="B772" i="1"/>
  <c r="AF771" i="1"/>
  <c r="AD771" i="1"/>
  <c r="O771" i="1"/>
  <c r="N771" i="1"/>
  <c r="C771" i="1"/>
  <c r="B771" i="1"/>
  <c r="AD770" i="1"/>
  <c r="O770" i="1"/>
  <c r="N770" i="1"/>
  <c r="C770" i="1"/>
  <c r="B770" i="1"/>
  <c r="AF769" i="1"/>
  <c r="AD769" i="1"/>
  <c r="O769" i="1"/>
  <c r="N769" i="1"/>
  <c r="C769" i="1"/>
  <c r="B769" i="1"/>
  <c r="AF768" i="1"/>
  <c r="AD768" i="1"/>
  <c r="O768" i="1"/>
  <c r="N768" i="1"/>
  <c r="C768" i="1"/>
  <c r="B768" i="1"/>
  <c r="AD767" i="1"/>
  <c r="AJ767" i="1" s="1"/>
  <c r="O767" i="1"/>
  <c r="N767" i="1"/>
  <c r="C767" i="1"/>
  <c r="B767" i="1"/>
  <c r="AF766" i="1"/>
  <c r="AD766" i="1"/>
  <c r="O766" i="1"/>
  <c r="N766" i="1"/>
  <c r="C766" i="1"/>
  <c r="B766" i="1"/>
  <c r="AF765" i="1"/>
  <c r="AD765" i="1"/>
  <c r="O765" i="1"/>
  <c r="N765" i="1"/>
  <c r="C765" i="1"/>
  <c r="B765" i="1"/>
  <c r="AD764" i="1"/>
  <c r="O764" i="1"/>
  <c r="N764" i="1"/>
  <c r="C764" i="1"/>
  <c r="B764" i="1"/>
  <c r="AF763" i="1"/>
  <c r="AD763" i="1"/>
  <c r="O763" i="1"/>
  <c r="N763" i="1"/>
  <c r="C763" i="1"/>
  <c r="B763" i="1"/>
  <c r="AF762" i="1"/>
  <c r="AD762" i="1"/>
  <c r="O762" i="1"/>
  <c r="N762" i="1"/>
  <c r="C762" i="1"/>
  <c r="B762" i="1"/>
  <c r="AD761" i="1"/>
  <c r="AJ761" i="1" s="1"/>
  <c r="O761" i="1"/>
  <c r="N761" i="1"/>
  <c r="C761" i="1"/>
  <c r="B761" i="1"/>
  <c r="AF760" i="1"/>
  <c r="AD760" i="1"/>
  <c r="O760" i="1"/>
  <c r="N760" i="1"/>
  <c r="C760" i="1"/>
  <c r="B760" i="1"/>
  <c r="AF759" i="1"/>
  <c r="AD759" i="1"/>
  <c r="O759" i="1"/>
  <c r="N759" i="1"/>
  <c r="C759" i="1"/>
  <c r="B759" i="1"/>
  <c r="AD758" i="1"/>
  <c r="O758" i="1"/>
  <c r="N758" i="1"/>
  <c r="C758" i="1"/>
  <c r="B758" i="1"/>
  <c r="AF757" i="1"/>
  <c r="AD757" i="1"/>
  <c r="O757" i="1"/>
  <c r="N757" i="1"/>
  <c r="C757" i="1"/>
  <c r="B757" i="1"/>
  <c r="AF756" i="1"/>
  <c r="AD756" i="1"/>
  <c r="O756" i="1"/>
  <c r="N756" i="1"/>
  <c r="C756" i="1"/>
  <c r="B756" i="1"/>
  <c r="AD755" i="1"/>
  <c r="O755" i="1"/>
  <c r="N755" i="1"/>
  <c r="C755" i="1"/>
  <c r="B755" i="1"/>
  <c r="AF754" i="1"/>
  <c r="AD754" i="1"/>
  <c r="O754" i="1"/>
  <c r="N754" i="1"/>
  <c r="C754" i="1"/>
  <c r="B754" i="1"/>
  <c r="AF753" i="1"/>
  <c r="AD753" i="1"/>
  <c r="O753" i="1"/>
  <c r="N753" i="1"/>
  <c r="C753" i="1"/>
  <c r="B753" i="1"/>
  <c r="AD752" i="1"/>
  <c r="O752" i="1"/>
  <c r="N752" i="1"/>
  <c r="C752" i="1"/>
  <c r="B752" i="1"/>
  <c r="AF751" i="1"/>
  <c r="AD751" i="1"/>
  <c r="O751" i="1"/>
  <c r="N751" i="1"/>
  <c r="C751" i="1"/>
  <c r="B751" i="1"/>
  <c r="AF750" i="1"/>
  <c r="AD750" i="1"/>
  <c r="O750" i="1"/>
  <c r="N750" i="1"/>
  <c r="C750" i="1"/>
  <c r="B750" i="1"/>
  <c r="AD749" i="1"/>
  <c r="AJ749" i="1" s="1"/>
  <c r="O749" i="1"/>
  <c r="N749" i="1"/>
  <c r="C749" i="1"/>
  <c r="B749" i="1"/>
  <c r="AF748" i="1"/>
  <c r="AD748" i="1"/>
  <c r="O748" i="1"/>
  <c r="N748" i="1"/>
  <c r="C748" i="1"/>
  <c r="B748" i="1"/>
  <c r="AF747" i="1"/>
  <c r="AD747" i="1"/>
  <c r="O747" i="1"/>
  <c r="N747" i="1"/>
  <c r="C747" i="1"/>
  <c r="B747" i="1"/>
  <c r="AD746" i="1"/>
  <c r="O746" i="1"/>
  <c r="N746" i="1"/>
  <c r="C746" i="1"/>
  <c r="B746" i="1"/>
  <c r="AF745" i="1"/>
  <c r="AD745" i="1"/>
  <c r="O745" i="1"/>
  <c r="N745" i="1"/>
  <c r="C745" i="1"/>
  <c r="B745" i="1"/>
  <c r="AF744" i="1"/>
  <c r="AD744" i="1"/>
  <c r="O744" i="1"/>
  <c r="N744" i="1"/>
  <c r="C744" i="1"/>
  <c r="B744" i="1"/>
  <c r="AD743" i="1"/>
  <c r="O743" i="1"/>
  <c r="N743" i="1"/>
  <c r="C743" i="1"/>
  <c r="B743" i="1"/>
  <c r="AF742" i="1"/>
  <c r="AD742" i="1"/>
  <c r="O742" i="1"/>
  <c r="N742" i="1"/>
  <c r="C742" i="1"/>
  <c r="B742" i="1"/>
  <c r="AF741" i="1"/>
  <c r="AD741" i="1"/>
  <c r="O741" i="1"/>
  <c r="N741" i="1"/>
  <c r="C741" i="1"/>
  <c r="B741" i="1"/>
  <c r="AD740" i="1"/>
  <c r="O740" i="1"/>
  <c r="N740" i="1"/>
  <c r="C740" i="1"/>
  <c r="B740" i="1"/>
  <c r="AF739" i="1"/>
  <c r="AD739" i="1"/>
  <c r="O739" i="1"/>
  <c r="N739" i="1"/>
  <c r="C739" i="1"/>
  <c r="B739" i="1"/>
  <c r="AF738" i="1"/>
  <c r="AD738" i="1"/>
  <c r="O738" i="1"/>
  <c r="N738" i="1"/>
  <c r="C738" i="1"/>
  <c r="B738" i="1"/>
  <c r="AD737" i="1"/>
  <c r="O737" i="1"/>
  <c r="N737" i="1"/>
  <c r="C737" i="1"/>
  <c r="B737" i="1"/>
  <c r="AF736" i="1"/>
  <c r="AD736" i="1"/>
  <c r="O736" i="1"/>
  <c r="N736" i="1"/>
  <c r="C736" i="1"/>
  <c r="B736" i="1"/>
  <c r="AF735" i="1"/>
  <c r="AD735" i="1"/>
  <c r="O735" i="1"/>
  <c r="N735" i="1"/>
  <c r="C735" i="1"/>
  <c r="B735" i="1"/>
  <c r="AD734" i="1"/>
  <c r="AJ734" i="1" s="1"/>
  <c r="O734" i="1"/>
  <c r="N734" i="1"/>
  <c r="C734" i="1"/>
  <c r="B734" i="1"/>
  <c r="AF733" i="1"/>
  <c r="AD733" i="1"/>
  <c r="O733" i="1"/>
  <c r="N733" i="1"/>
  <c r="C733" i="1"/>
  <c r="B733" i="1"/>
  <c r="AF732" i="1"/>
  <c r="AD732" i="1"/>
  <c r="O732" i="1"/>
  <c r="N732" i="1"/>
  <c r="C732" i="1"/>
  <c r="B732" i="1"/>
  <c r="AD731" i="1"/>
  <c r="O731" i="1"/>
  <c r="N731" i="1"/>
  <c r="C731" i="1"/>
  <c r="B731" i="1"/>
  <c r="AF730" i="1"/>
  <c r="AD730" i="1"/>
  <c r="O730" i="1"/>
  <c r="N730" i="1"/>
  <c r="C730" i="1"/>
  <c r="B730" i="1"/>
  <c r="AF729" i="1"/>
  <c r="AD729" i="1"/>
  <c r="O729" i="1"/>
  <c r="N729" i="1"/>
  <c r="C729" i="1"/>
  <c r="B729" i="1"/>
  <c r="AD728" i="1"/>
  <c r="AJ728" i="1" s="1"/>
  <c r="O728" i="1"/>
  <c r="N728" i="1"/>
  <c r="C728" i="1"/>
  <c r="B728" i="1"/>
  <c r="AF727" i="1"/>
  <c r="AD727" i="1"/>
  <c r="O727" i="1"/>
  <c r="N727" i="1"/>
  <c r="C727" i="1"/>
  <c r="B727" i="1"/>
  <c r="AF726" i="1"/>
  <c r="AD726" i="1"/>
  <c r="O726" i="1"/>
  <c r="N726" i="1"/>
  <c r="C726" i="1"/>
  <c r="B726" i="1"/>
  <c r="AD725" i="1"/>
  <c r="O725" i="1"/>
  <c r="N725" i="1"/>
  <c r="C725" i="1"/>
  <c r="B725" i="1"/>
  <c r="AF724" i="1"/>
  <c r="AD724" i="1"/>
  <c r="O724" i="1"/>
  <c r="N724" i="1"/>
  <c r="C724" i="1"/>
  <c r="B724" i="1"/>
  <c r="AF723" i="1"/>
  <c r="AD723" i="1"/>
  <c r="O723" i="1"/>
  <c r="N723" i="1"/>
  <c r="C723" i="1"/>
  <c r="B723" i="1"/>
  <c r="AD722" i="1"/>
  <c r="O722" i="1"/>
  <c r="N722" i="1"/>
  <c r="C722" i="1"/>
  <c r="B722" i="1"/>
  <c r="AF721" i="1"/>
  <c r="AD721" i="1"/>
  <c r="O721" i="1"/>
  <c r="N721" i="1"/>
  <c r="C721" i="1"/>
  <c r="B721" i="1"/>
  <c r="AF720" i="1"/>
  <c r="AD720" i="1"/>
  <c r="O720" i="1"/>
  <c r="N720" i="1"/>
  <c r="C720" i="1"/>
  <c r="B720" i="1"/>
  <c r="AD719" i="1"/>
  <c r="O719" i="1"/>
  <c r="N719" i="1"/>
  <c r="C719" i="1"/>
  <c r="B719" i="1"/>
  <c r="AF718" i="1"/>
  <c r="AD718" i="1"/>
  <c r="O718" i="1"/>
  <c r="N718" i="1"/>
  <c r="C718" i="1"/>
  <c r="B718" i="1"/>
  <c r="AF717" i="1"/>
  <c r="AD717" i="1"/>
  <c r="O717" i="1"/>
  <c r="N717" i="1"/>
  <c r="C717" i="1"/>
  <c r="B717" i="1"/>
  <c r="AD716" i="1"/>
  <c r="O716" i="1"/>
  <c r="N716" i="1"/>
  <c r="C716" i="1"/>
  <c r="B716" i="1"/>
  <c r="AF715" i="1"/>
  <c r="AD715" i="1"/>
  <c r="O715" i="1"/>
  <c r="N715" i="1"/>
  <c r="C715" i="1"/>
  <c r="B715" i="1"/>
  <c r="AF714" i="1"/>
  <c r="AD714" i="1"/>
  <c r="O714" i="1"/>
  <c r="N714" i="1"/>
  <c r="C714" i="1"/>
  <c r="B714" i="1"/>
  <c r="AD713" i="1"/>
  <c r="O713" i="1"/>
  <c r="N713" i="1"/>
  <c r="C713" i="1"/>
  <c r="B713" i="1"/>
  <c r="AF712" i="1"/>
  <c r="AD712" i="1"/>
  <c r="O712" i="1"/>
  <c r="N712" i="1"/>
  <c r="C712" i="1"/>
  <c r="B712" i="1"/>
  <c r="AF711" i="1"/>
  <c r="AD711" i="1"/>
  <c r="O711" i="1"/>
  <c r="N711" i="1"/>
  <c r="C711" i="1"/>
  <c r="B711" i="1"/>
  <c r="AD710" i="1"/>
  <c r="AJ710" i="1" s="1"/>
  <c r="O710" i="1"/>
  <c r="N710" i="1"/>
  <c r="C710" i="1"/>
  <c r="B710" i="1"/>
  <c r="AF709" i="1"/>
  <c r="AD709" i="1"/>
  <c r="O709" i="1"/>
  <c r="N709" i="1"/>
  <c r="C709" i="1"/>
  <c r="B709" i="1"/>
  <c r="AF708" i="1"/>
  <c r="AD708" i="1"/>
  <c r="O708" i="1"/>
  <c r="N708" i="1"/>
  <c r="C708" i="1"/>
  <c r="B708" i="1"/>
  <c r="AD707" i="1"/>
  <c r="AJ707" i="1" s="1"/>
  <c r="O707" i="1"/>
  <c r="N707" i="1"/>
  <c r="C707" i="1"/>
  <c r="B707" i="1"/>
  <c r="AF706" i="1"/>
  <c r="AD706" i="1"/>
  <c r="O706" i="1"/>
  <c r="N706" i="1"/>
  <c r="C706" i="1"/>
  <c r="B706" i="1"/>
  <c r="AF705" i="1"/>
  <c r="AD705" i="1"/>
  <c r="O705" i="1"/>
  <c r="N705" i="1"/>
  <c r="C705" i="1"/>
  <c r="B705" i="1"/>
  <c r="AD704" i="1"/>
  <c r="O704" i="1"/>
  <c r="N704" i="1"/>
  <c r="C704" i="1"/>
  <c r="B704" i="1"/>
  <c r="AF703" i="1"/>
  <c r="AD703" i="1"/>
  <c r="O703" i="1"/>
  <c r="N703" i="1"/>
  <c r="C703" i="1"/>
  <c r="B703" i="1"/>
  <c r="AF702" i="1"/>
  <c r="AD702" i="1"/>
  <c r="O702" i="1"/>
  <c r="N702" i="1"/>
  <c r="P702" i="1" s="1"/>
  <c r="Q702" i="1" s="1"/>
  <c r="V702" i="1" s="1"/>
  <c r="C702" i="1"/>
  <c r="B702" i="1"/>
  <c r="AD701" i="1"/>
  <c r="O701" i="1"/>
  <c r="N701" i="1"/>
  <c r="C701" i="1"/>
  <c r="B701" i="1"/>
  <c r="AF700" i="1"/>
  <c r="AD700" i="1"/>
  <c r="O700" i="1"/>
  <c r="N700" i="1"/>
  <c r="C700" i="1"/>
  <c r="B700" i="1"/>
  <c r="AF699" i="1"/>
  <c r="AD699" i="1"/>
  <c r="O699" i="1"/>
  <c r="N699" i="1"/>
  <c r="C699" i="1"/>
  <c r="B699" i="1"/>
  <c r="AD698" i="1"/>
  <c r="O698" i="1"/>
  <c r="N698" i="1"/>
  <c r="C698" i="1"/>
  <c r="B698" i="1"/>
  <c r="AF697" i="1"/>
  <c r="AD697" i="1"/>
  <c r="O697" i="1"/>
  <c r="N697" i="1"/>
  <c r="C697" i="1"/>
  <c r="B697" i="1"/>
  <c r="AF696" i="1"/>
  <c r="AD696" i="1"/>
  <c r="O696" i="1"/>
  <c r="N696" i="1"/>
  <c r="C696" i="1"/>
  <c r="B696" i="1"/>
  <c r="AD695" i="1"/>
  <c r="AJ695" i="1" s="1"/>
  <c r="O695" i="1"/>
  <c r="N695" i="1"/>
  <c r="C695" i="1"/>
  <c r="B695" i="1"/>
  <c r="AF694" i="1"/>
  <c r="AD694" i="1"/>
  <c r="O694" i="1"/>
  <c r="N694" i="1"/>
  <c r="C694" i="1"/>
  <c r="B694" i="1"/>
  <c r="AF693" i="1"/>
  <c r="AD693" i="1"/>
  <c r="O693" i="1"/>
  <c r="N693" i="1"/>
  <c r="C693" i="1"/>
  <c r="B693" i="1"/>
  <c r="AD692" i="1"/>
  <c r="AJ692" i="1" s="1"/>
  <c r="O692" i="1"/>
  <c r="N692" i="1"/>
  <c r="C692" i="1"/>
  <c r="B692" i="1"/>
  <c r="AF691" i="1"/>
  <c r="AD691" i="1"/>
  <c r="O691" i="1"/>
  <c r="N691" i="1"/>
  <c r="C691" i="1"/>
  <c r="B691" i="1"/>
  <c r="AF690" i="1"/>
  <c r="AD690" i="1"/>
  <c r="O690" i="1"/>
  <c r="N690" i="1"/>
  <c r="C690" i="1"/>
  <c r="B690" i="1"/>
  <c r="AD689" i="1"/>
  <c r="O689" i="1"/>
  <c r="N689" i="1"/>
  <c r="C689" i="1"/>
  <c r="B689" i="1"/>
  <c r="AF688" i="1"/>
  <c r="AD688" i="1"/>
  <c r="O688" i="1"/>
  <c r="N688" i="1"/>
  <c r="C688" i="1"/>
  <c r="B688" i="1"/>
  <c r="AF687" i="1"/>
  <c r="AD687" i="1"/>
  <c r="O687" i="1"/>
  <c r="N687" i="1"/>
  <c r="C687" i="1"/>
  <c r="B687" i="1"/>
  <c r="AD686" i="1"/>
  <c r="O686" i="1"/>
  <c r="N686" i="1"/>
  <c r="C686" i="1"/>
  <c r="B686" i="1"/>
  <c r="AF685" i="1"/>
  <c r="AD685" i="1"/>
  <c r="O685" i="1"/>
  <c r="N685" i="1"/>
  <c r="C685" i="1"/>
  <c r="B685" i="1"/>
  <c r="AF684" i="1"/>
  <c r="AD684" i="1"/>
  <c r="O684" i="1"/>
  <c r="N684" i="1"/>
  <c r="C684" i="1"/>
  <c r="B684" i="1"/>
  <c r="AD683" i="1"/>
  <c r="O683" i="1"/>
  <c r="N683" i="1"/>
  <c r="C683" i="1"/>
  <c r="B683" i="1"/>
  <c r="AF682" i="1"/>
  <c r="AD682" i="1"/>
  <c r="O682" i="1"/>
  <c r="N682" i="1"/>
  <c r="C682" i="1"/>
  <c r="B682" i="1"/>
  <c r="AF681" i="1"/>
  <c r="AD681" i="1"/>
  <c r="O681" i="1"/>
  <c r="N681" i="1"/>
  <c r="C681" i="1"/>
  <c r="B681" i="1"/>
  <c r="AD680" i="1"/>
  <c r="O680" i="1"/>
  <c r="N680" i="1"/>
  <c r="C680" i="1"/>
  <c r="B680" i="1"/>
  <c r="AF679" i="1"/>
  <c r="AD679" i="1"/>
  <c r="O679" i="1"/>
  <c r="N679" i="1"/>
  <c r="C679" i="1"/>
  <c r="B679" i="1"/>
  <c r="AF678" i="1"/>
  <c r="AD678" i="1"/>
  <c r="O678" i="1"/>
  <c r="N678" i="1"/>
  <c r="C678" i="1"/>
  <c r="B678" i="1"/>
  <c r="AD677" i="1"/>
  <c r="O677" i="1"/>
  <c r="N677" i="1"/>
  <c r="C677" i="1"/>
  <c r="B677" i="1"/>
  <c r="AF676" i="1"/>
  <c r="AD676" i="1"/>
  <c r="O676" i="1"/>
  <c r="N676" i="1"/>
  <c r="C676" i="1"/>
  <c r="B676" i="1"/>
  <c r="AF675" i="1"/>
  <c r="AD675" i="1"/>
  <c r="O675" i="1"/>
  <c r="N675" i="1"/>
  <c r="C675" i="1"/>
  <c r="B675" i="1"/>
  <c r="AD674" i="1"/>
  <c r="AJ674" i="1" s="1"/>
  <c r="O674" i="1"/>
  <c r="N674" i="1"/>
  <c r="C674" i="1"/>
  <c r="B674" i="1"/>
  <c r="AF673" i="1"/>
  <c r="AD673" i="1"/>
  <c r="O673" i="1"/>
  <c r="N673" i="1"/>
  <c r="C673" i="1"/>
  <c r="B673" i="1"/>
  <c r="AF672" i="1"/>
  <c r="AD672" i="1"/>
  <c r="O672" i="1"/>
  <c r="N672" i="1"/>
  <c r="C672" i="1"/>
  <c r="B672" i="1"/>
  <c r="AD671" i="1"/>
  <c r="O671" i="1"/>
  <c r="N671" i="1"/>
  <c r="C671" i="1"/>
  <c r="B671" i="1"/>
  <c r="AF670" i="1"/>
  <c r="AD670" i="1"/>
  <c r="O670" i="1"/>
  <c r="N670" i="1"/>
  <c r="C670" i="1"/>
  <c r="B670" i="1"/>
  <c r="AF669" i="1"/>
  <c r="AD669" i="1"/>
  <c r="O669" i="1"/>
  <c r="N669" i="1"/>
  <c r="C669" i="1"/>
  <c r="B669" i="1"/>
  <c r="AD668" i="1"/>
  <c r="AJ668" i="1" s="1"/>
  <c r="O668" i="1"/>
  <c r="N668" i="1"/>
  <c r="C668" i="1"/>
  <c r="B668" i="1"/>
  <c r="AF667" i="1"/>
  <c r="AD667" i="1"/>
  <c r="O667" i="1"/>
  <c r="N667" i="1"/>
  <c r="C667" i="1"/>
  <c r="B667" i="1"/>
  <c r="AF666" i="1"/>
  <c r="AD666" i="1"/>
  <c r="O666" i="1"/>
  <c r="N666" i="1"/>
  <c r="C666" i="1"/>
  <c r="B666" i="1"/>
  <c r="AD665" i="1"/>
  <c r="O665" i="1"/>
  <c r="N665" i="1"/>
  <c r="C665" i="1"/>
  <c r="B665" i="1"/>
  <c r="AF664" i="1"/>
  <c r="AD664" i="1"/>
  <c r="O664" i="1"/>
  <c r="N664" i="1"/>
  <c r="C664" i="1"/>
  <c r="B664" i="1"/>
  <c r="AF663" i="1"/>
  <c r="AD663" i="1"/>
  <c r="O663" i="1"/>
  <c r="N663" i="1"/>
  <c r="C663" i="1"/>
  <c r="B663" i="1"/>
  <c r="AD662" i="1"/>
  <c r="AJ662" i="1" s="1"/>
  <c r="O662" i="1"/>
  <c r="N662" i="1"/>
  <c r="C662" i="1"/>
  <c r="B662" i="1"/>
  <c r="AF661" i="1"/>
  <c r="AD661" i="1"/>
  <c r="O661" i="1"/>
  <c r="N661" i="1"/>
  <c r="C661" i="1"/>
  <c r="B661" i="1"/>
  <c r="AF660" i="1"/>
  <c r="AD660" i="1"/>
  <c r="O660" i="1"/>
  <c r="N660" i="1"/>
  <c r="C660" i="1"/>
  <c r="B660" i="1"/>
  <c r="AD659" i="1"/>
  <c r="O659" i="1"/>
  <c r="N659" i="1"/>
  <c r="C659" i="1"/>
  <c r="B659" i="1"/>
  <c r="AF658" i="1"/>
  <c r="AD658" i="1"/>
  <c r="O658" i="1"/>
  <c r="N658" i="1"/>
  <c r="C658" i="1"/>
  <c r="B658" i="1"/>
  <c r="AF657" i="1"/>
  <c r="AD657" i="1"/>
  <c r="O657" i="1"/>
  <c r="N657" i="1"/>
  <c r="C657" i="1"/>
  <c r="B657" i="1"/>
  <c r="AD656" i="1"/>
  <c r="O656" i="1"/>
  <c r="N656" i="1"/>
  <c r="C656" i="1"/>
  <c r="B656" i="1"/>
  <c r="AF655" i="1"/>
  <c r="AD655" i="1"/>
  <c r="O655" i="1"/>
  <c r="N655" i="1"/>
  <c r="C655" i="1"/>
  <c r="B655" i="1"/>
  <c r="AF654" i="1"/>
  <c r="AD654" i="1"/>
  <c r="O654" i="1"/>
  <c r="N654" i="1"/>
  <c r="C654" i="1"/>
  <c r="B654" i="1"/>
  <c r="AD653" i="1"/>
  <c r="AJ653" i="1" s="1"/>
  <c r="O653" i="1"/>
  <c r="N653" i="1"/>
  <c r="C653" i="1"/>
  <c r="B653" i="1"/>
  <c r="AF652" i="1"/>
  <c r="AD652" i="1"/>
  <c r="O652" i="1"/>
  <c r="N652" i="1"/>
  <c r="C652" i="1"/>
  <c r="B652" i="1"/>
  <c r="AF651" i="1"/>
  <c r="AD651" i="1"/>
  <c r="O651" i="1"/>
  <c r="N651" i="1"/>
  <c r="C651" i="1"/>
  <c r="B651" i="1"/>
  <c r="AD650" i="1"/>
  <c r="AJ650" i="1" s="1"/>
  <c r="O650" i="1"/>
  <c r="N650" i="1"/>
  <c r="C650" i="1"/>
  <c r="B650" i="1"/>
  <c r="AF649" i="1"/>
  <c r="AD649" i="1"/>
  <c r="O649" i="1"/>
  <c r="N649" i="1"/>
  <c r="C649" i="1"/>
  <c r="B649" i="1"/>
  <c r="AF648" i="1"/>
  <c r="AD648" i="1"/>
  <c r="O648" i="1"/>
  <c r="N648" i="1"/>
  <c r="C648" i="1"/>
  <c r="B648" i="1"/>
  <c r="AD647" i="1"/>
  <c r="AJ647" i="1" s="1"/>
  <c r="O647" i="1"/>
  <c r="N647" i="1"/>
  <c r="C647" i="1"/>
  <c r="B647" i="1"/>
  <c r="AF646" i="1"/>
  <c r="AD646" i="1"/>
  <c r="O646" i="1"/>
  <c r="N646" i="1"/>
  <c r="C646" i="1"/>
  <c r="B646" i="1"/>
  <c r="AF645" i="1"/>
  <c r="AD645" i="1"/>
  <c r="O645" i="1"/>
  <c r="N645" i="1"/>
  <c r="C645" i="1"/>
  <c r="B645" i="1"/>
  <c r="AD644" i="1"/>
  <c r="O644" i="1"/>
  <c r="N644" i="1"/>
  <c r="C644" i="1"/>
  <c r="B644" i="1"/>
  <c r="AF643" i="1"/>
  <c r="AD643" i="1"/>
  <c r="O643" i="1"/>
  <c r="N643" i="1"/>
  <c r="C643" i="1"/>
  <c r="B643" i="1"/>
  <c r="AF642" i="1"/>
  <c r="AD642" i="1"/>
  <c r="O642" i="1"/>
  <c r="N642" i="1"/>
  <c r="C642" i="1"/>
  <c r="B642" i="1"/>
  <c r="AD641" i="1"/>
  <c r="AJ641" i="1" s="1"/>
  <c r="O641" i="1"/>
  <c r="N641" i="1"/>
  <c r="C641" i="1"/>
  <c r="B641" i="1"/>
  <c r="AF640" i="1"/>
  <c r="AD640" i="1"/>
  <c r="O640" i="1"/>
  <c r="N640" i="1"/>
  <c r="C640" i="1"/>
  <c r="B640" i="1"/>
  <c r="AF639" i="1"/>
  <c r="AD639" i="1"/>
  <c r="O639" i="1"/>
  <c r="N639" i="1"/>
  <c r="C639" i="1"/>
  <c r="B639" i="1"/>
  <c r="AD638" i="1"/>
  <c r="O638" i="1"/>
  <c r="N638" i="1"/>
  <c r="C638" i="1"/>
  <c r="B638" i="1"/>
  <c r="AF637" i="1"/>
  <c r="AD637" i="1"/>
  <c r="O637" i="1"/>
  <c r="N637" i="1"/>
  <c r="C637" i="1"/>
  <c r="B637" i="1"/>
  <c r="AF636" i="1"/>
  <c r="AD636" i="1"/>
  <c r="O636" i="1"/>
  <c r="N636" i="1"/>
  <c r="C636" i="1"/>
  <c r="B636" i="1"/>
  <c r="AD635" i="1"/>
  <c r="O635" i="1"/>
  <c r="N635" i="1"/>
  <c r="C635" i="1"/>
  <c r="B635" i="1"/>
  <c r="AF634" i="1"/>
  <c r="AD634" i="1"/>
  <c r="O634" i="1"/>
  <c r="N634" i="1"/>
  <c r="C634" i="1"/>
  <c r="B634" i="1"/>
  <c r="AF633" i="1"/>
  <c r="AD633" i="1"/>
  <c r="O633" i="1"/>
  <c r="N633" i="1"/>
  <c r="C633" i="1"/>
  <c r="B633" i="1"/>
  <c r="AD632" i="1"/>
  <c r="AJ632" i="1" s="1"/>
  <c r="O632" i="1"/>
  <c r="N632" i="1"/>
  <c r="C632" i="1"/>
  <c r="B632" i="1"/>
  <c r="AF631" i="1"/>
  <c r="AD631" i="1"/>
  <c r="O631" i="1"/>
  <c r="N631" i="1"/>
  <c r="C631" i="1"/>
  <c r="B631" i="1"/>
  <c r="AF630" i="1"/>
  <c r="AD630" i="1"/>
  <c r="O630" i="1"/>
  <c r="N630" i="1"/>
  <c r="C630" i="1"/>
  <c r="B630" i="1"/>
  <c r="AD629" i="1"/>
  <c r="AJ629" i="1" s="1"/>
  <c r="O629" i="1"/>
  <c r="N629" i="1"/>
  <c r="C629" i="1"/>
  <c r="B629" i="1"/>
  <c r="AF628" i="1"/>
  <c r="AD628" i="1"/>
  <c r="O628" i="1"/>
  <c r="N628" i="1"/>
  <c r="C628" i="1"/>
  <c r="B628" i="1"/>
  <c r="AF627" i="1"/>
  <c r="AD627" i="1"/>
  <c r="O627" i="1"/>
  <c r="N627" i="1"/>
  <c r="C627" i="1"/>
  <c r="B627" i="1"/>
  <c r="AD626" i="1"/>
  <c r="O626" i="1"/>
  <c r="N626" i="1"/>
  <c r="C626" i="1"/>
  <c r="B626" i="1"/>
  <c r="AF625" i="1"/>
  <c r="AD625" i="1"/>
  <c r="O625" i="1"/>
  <c r="N625" i="1"/>
  <c r="C625" i="1"/>
  <c r="B625" i="1"/>
  <c r="AF624" i="1"/>
  <c r="AD624" i="1"/>
  <c r="O624" i="1"/>
  <c r="N624" i="1"/>
  <c r="C624" i="1"/>
  <c r="B624" i="1"/>
  <c r="AD623" i="1"/>
  <c r="O623" i="1"/>
  <c r="N623" i="1"/>
  <c r="C623" i="1"/>
  <c r="B623" i="1"/>
  <c r="AF622" i="1"/>
  <c r="AD622" i="1"/>
  <c r="O622" i="1"/>
  <c r="N622" i="1"/>
  <c r="C622" i="1"/>
  <c r="B622" i="1"/>
  <c r="AF621" i="1"/>
  <c r="AD621" i="1"/>
  <c r="O621" i="1"/>
  <c r="N621" i="1"/>
  <c r="C621" i="1"/>
  <c r="B621" i="1"/>
  <c r="AD620" i="1"/>
  <c r="AJ620" i="1" s="1"/>
  <c r="O620" i="1"/>
  <c r="N620" i="1"/>
  <c r="C620" i="1"/>
  <c r="B620" i="1"/>
  <c r="AF619" i="1"/>
  <c r="AD619" i="1"/>
  <c r="O619" i="1"/>
  <c r="N619" i="1"/>
  <c r="C619" i="1"/>
  <c r="B619" i="1"/>
  <c r="AF618" i="1"/>
  <c r="AD618" i="1"/>
  <c r="O618" i="1"/>
  <c r="N618" i="1"/>
  <c r="C618" i="1"/>
  <c r="B618" i="1"/>
  <c r="AD617" i="1"/>
  <c r="O617" i="1"/>
  <c r="N617" i="1"/>
  <c r="C617" i="1"/>
  <c r="B617" i="1"/>
  <c r="AF616" i="1"/>
  <c r="AD616" i="1"/>
  <c r="O616" i="1"/>
  <c r="N616" i="1"/>
  <c r="C616" i="1"/>
  <c r="B616" i="1"/>
  <c r="AF615" i="1"/>
  <c r="AD615" i="1"/>
  <c r="O615" i="1"/>
  <c r="N615" i="1"/>
  <c r="C615" i="1"/>
  <c r="B615" i="1"/>
  <c r="AD614" i="1"/>
  <c r="AJ614" i="1" s="1"/>
  <c r="O614" i="1"/>
  <c r="N614" i="1"/>
  <c r="C614" i="1"/>
  <c r="B614" i="1"/>
  <c r="AF613" i="1"/>
  <c r="AD613" i="1"/>
  <c r="O613" i="1"/>
  <c r="N613" i="1"/>
  <c r="C613" i="1"/>
  <c r="B613" i="1"/>
  <c r="AF612" i="1"/>
  <c r="AD612" i="1"/>
  <c r="O612" i="1"/>
  <c r="N612" i="1"/>
  <c r="C612" i="1"/>
  <c r="B612" i="1"/>
  <c r="AD611" i="1"/>
  <c r="O611" i="1"/>
  <c r="N611" i="1"/>
  <c r="C611" i="1"/>
  <c r="B611" i="1"/>
  <c r="AF610" i="1"/>
  <c r="AD610" i="1"/>
  <c r="O610" i="1"/>
  <c r="N610" i="1"/>
  <c r="C610" i="1"/>
  <c r="B610" i="1"/>
  <c r="AF609" i="1"/>
  <c r="AD609" i="1"/>
  <c r="O609" i="1"/>
  <c r="N609" i="1"/>
  <c r="C609" i="1"/>
  <c r="B609" i="1"/>
  <c r="AD608" i="1"/>
  <c r="AJ608" i="1" s="1"/>
  <c r="O608" i="1"/>
  <c r="N608" i="1"/>
  <c r="C608" i="1"/>
  <c r="B608" i="1"/>
  <c r="AF607" i="1"/>
  <c r="AD607" i="1"/>
  <c r="O607" i="1"/>
  <c r="N607" i="1"/>
  <c r="C607" i="1"/>
  <c r="B607" i="1"/>
  <c r="AF606" i="1"/>
  <c r="AD606" i="1"/>
  <c r="O606" i="1"/>
  <c r="N606" i="1"/>
  <c r="C606" i="1"/>
  <c r="B606" i="1"/>
  <c r="AD605" i="1"/>
  <c r="O605" i="1"/>
  <c r="N605" i="1"/>
  <c r="C605" i="1"/>
  <c r="B605" i="1"/>
  <c r="AF604" i="1"/>
  <c r="O604" i="1"/>
  <c r="N604" i="1"/>
  <c r="B604" i="1"/>
  <c r="AF603" i="1"/>
  <c r="O603" i="1"/>
  <c r="N603" i="1"/>
  <c r="B603" i="1"/>
  <c r="AJ758" i="1" l="1"/>
  <c r="AJ638" i="1"/>
  <c r="AJ611" i="1"/>
  <c r="AJ698" i="1"/>
  <c r="AJ671" i="1"/>
  <c r="AJ779" i="1"/>
  <c r="AJ623" i="1"/>
  <c r="AJ644" i="1"/>
  <c r="AJ704" i="1"/>
  <c r="AJ764" i="1"/>
  <c r="AJ683" i="1"/>
  <c r="AJ626" i="1"/>
  <c r="AJ686" i="1"/>
  <c r="AJ746" i="1"/>
  <c r="AJ785" i="1"/>
  <c r="P612" i="1"/>
  <c r="Q612" i="1" s="1"/>
  <c r="T612" i="1" s="1"/>
  <c r="P626" i="1"/>
  <c r="Q626" i="1" s="1"/>
  <c r="V626" i="1" s="1"/>
  <c r="P682" i="1"/>
  <c r="Q682" i="1" s="1"/>
  <c r="D682" i="1" s="1"/>
  <c r="Z682" i="1" s="1"/>
  <c r="P735" i="1"/>
  <c r="Q735" i="1" s="1"/>
  <c r="D735" i="1" s="1"/>
  <c r="P742" i="1"/>
  <c r="Q742" i="1" s="1"/>
  <c r="P654" i="1"/>
  <c r="Q654" i="1" s="1"/>
  <c r="D654" i="1" s="1"/>
  <c r="AB654" i="1" s="1"/>
  <c r="P661" i="1"/>
  <c r="Q661" i="1" s="1"/>
  <c r="X661" i="1" s="1"/>
  <c r="P633" i="1"/>
  <c r="Q633" i="1" s="1"/>
  <c r="D633" i="1" s="1"/>
  <c r="Z633" i="1" s="1"/>
  <c r="P640" i="1"/>
  <c r="Q640" i="1" s="1"/>
  <c r="T640" i="1" s="1"/>
  <c r="P707" i="1"/>
  <c r="Q707" i="1" s="1"/>
  <c r="D707" i="1" s="1"/>
  <c r="P760" i="1"/>
  <c r="Q760" i="1" s="1"/>
  <c r="D760" i="1" s="1"/>
  <c r="Z760" i="1" s="1"/>
  <c r="P767" i="1"/>
  <c r="Q767" i="1" s="1"/>
  <c r="X767" i="1" s="1"/>
  <c r="AJ760" i="1"/>
  <c r="AJ145" i="1"/>
  <c r="P690" i="1"/>
  <c r="Q690" i="1" s="1"/>
  <c r="X690" i="1" s="1"/>
  <c r="AJ739" i="1"/>
  <c r="P145" i="1"/>
  <c r="Q145" i="1" s="1"/>
  <c r="P708" i="1"/>
  <c r="Q708" i="1" s="1"/>
  <c r="V708" i="1" s="1"/>
  <c r="P715" i="1"/>
  <c r="Q715" i="1" s="1"/>
  <c r="X715" i="1" s="1"/>
  <c r="AB145" i="1"/>
  <c r="P765" i="1"/>
  <c r="Q765" i="1" s="1"/>
  <c r="X765" i="1" s="1"/>
  <c r="P772" i="1"/>
  <c r="Q772" i="1" s="1"/>
  <c r="V772" i="1" s="1"/>
  <c r="AJ613" i="1"/>
  <c r="P624" i="1"/>
  <c r="Q624" i="1" s="1"/>
  <c r="P684" i="1"/>
  <c r="Q684" i="1" s="1"/>
  <c r="D684" i="1" s="1"/>
  <c r="Z684" i="1" s="1"/>
  <c r="P691" i="1"/>
  <c r="Q691" i="1" s="1"/>
  <c r="D691" i="1" s="1"/>
  <c r="P744" i="1"/>
  <c r="Q744" i="1" s="1"/>
  <c r="V744" i="1" s="1"/>
  <c r="AJ786" i="1"/>
  <c r="P731" i="1"/>
  <c r="Q731" i="1" s="1"/>
  <c r="T731" i="1" s="1"/>
  <c r="P784" i="1"/>
  <c r="Q784" i="1" s="1"/>
  <c r="T784" i="1" s="1"/>
  <c r="P791" i="1"/>
  <c r="Q791" i="1" s="1"/>
  <c r="T791" i="1" s="1"/>
  <c r="P696" i="1"/>
  <c r="Q696" i="1" s="1"/>
  <c r="T696" i="1" s="1"/>
  <c r="AJ738" i="1"/>
  <c r="P756" i="1"/>
  <c r="Q756" i="1" s="1"/>
  <c r="X756" i="1" s="1"/>
  <c r="P763" i="1"/>
  <c r="Q763" i="1" s="1"/>
  <c r="D763" i="1" s="1"/>
  <c r="Z763" i="1" s="1"/>
  <c r="AJ798" i="1"/>
  <c r="P622" i="1"/>
  <c r="Q622" i="1" s="1"/>
  <c r="P627" i="1"/>
  <c r="Q627" i="1" s="1"/>
  <c r="P634" i="1"/>
  <c r="Q634" i="1" s="1"/>
  <c r="X634" i="1" s="1"/>
  <c r="P669" i="1"/>
  <c r="Q669" i="1" s="1"/>
  <c r="X669" i="1" s="1"/>
  <c r="P687" i="1"/>
  <c r="Q687" i="1" s="1"/>
  <c r="T687" i="1" s="1"/>
  <c r="P701" i="1"/>
  <c r="Q701" i="1" s="1"/>
  <c r="D701" i="1" s="1"/>
  <c r="P747" i="1"/>
  <c r="Q747" i="1" s="1"/>
  <c r="D747" i="1" s="1"/>
  <c r="P635" i="1"/>
  <c r="Q635" i="1" s="1"/>
  <c r="T635" i="1" s="1"/>
  <c r="P783" i="1"/>
  <c r="Q783" i="1" s="1"/>
  <c r="D783" i="1" s="1"/>
  <c r="P797" i="1"/>
  <c r="Q797" i="1" s="1"/>
  <c r="P674" i="1"/>
  <c r="Q674" i="1" s="1"/>
  <c r="D674" i="1" s="1"/>
  <c r="P720" i="1"/>
  <c r="Q720" i="1" s="1"/>
  <c r="V720" i="1" s="1"/>
  <c r="P727" i="1"/>
  <c r="Q727" i="1" s="1"/>
  <c r="X727" i="1" s="1"/>
  <c r="AJ769" i="1"/>
  <c r="P794" i="1"/>
  <c r="Q794" i="1" s="1"/>
  <c r="T794" i="1" s="1"/>
  <c r="P749" i="1"/>
  <c r="Q749" i="1" s="1"/>
  <c r="D749" i="1" s="1"/>
  <c r="AB749" i="1" s="1"/>
  <c r="P802" i="1"/>
  <c r="Q802" i="1" s="1"/>
  <c r="X802" i="1" s="1"/>
  <c r="P606" i="1"/>
  <c r="Q606" i="1" s="1"/>
  <c r="V606" i="1" s="1"/>
  <c r="P613" i="1"/>
  <c r="Q613" i="1" s="1"/>
  <c r="V613" i="1" s="1"/>
  <c r="P662" i="1"/>
  <c r="Q662" i="1" s="1"/>
  <c r="D662" i="1" s="1"/>
  <c r="Z662" i="1" s="1"/>
  <c r="P673" i="1"/>
  <c r="Q673" i="1" s="1"/>
  <c r="T673" i="1" s="1"/>
  <c r="P786" i="1"/>
  <c r="Q786" i="1" s="1"/>
  <c r="D786" i="1" s="1"/>
  <c r="Z786" i="1" s="1"/>
  <c r="P695" i="1"/>
  <c r="Q695" i="1" s="1"/>
  <c r="X695" i="1" s="1"/>
  <c r="P741" i="1"/>
  <c r="Q741" i="1" s="1"/>
  <c r="P755" i="1"/>
  <c r="Q755" i="1" s="1"/>
  <c r="V755" i="1" s="1"/>
  <c r="P774" i="1"/>
  <c r="Q774" i="1" s="1"/>
  <c r="X774" i="1" s="1"/>
  <c r="P609" i="1"/>
  <c r="Q609" i="1" s="1"/>
  <c r="T609" i="1" s="1"/>
  <c r="P616" i="1"/>
  <c r="Q616" i="1" s="1"/>
  <c r="P623" i="1"/>
  <c r="Q623" i="1" s="1"/>
  <c r="P658" i="1"/>
  <c r="Q658" i="1" s="1"/>
  <c r="X658" i="1" s="1"/>
  <c r="P629" i="1"/>
  <c r="Q629" i="1" s="1"/>
  <c r="P643" i="1"/>
  <c r="Q643" i="1" s="1"/>
  <c r="X643" i="1" s="1"/>
  <c r="P657" i="1"/>
  <c r="Q657" i="1" s="1"/>
  <c r="X657" i="1" s="1"/>
  <c r="AJ741" i="1"/>
  <c r="P759" i="1"/>
  <c r="Q759" i="1" s="1"/>
  <c r="X759" i="1" s="1"/>
  <c r="AJ701" i="1"/>
  <c r="AJ637" i="1"/>
  <c r="AJ700" i="1"/>
  <c r="AJ714" i="1"/>
  <c r="AJ774" i="1"/>
  <c r="AJ624" i="1"/>
  <c r="AJ652" i="1"/>
  <c r="P733" i="1"/>
  <c r="Q733" i="1" s="1"/>
  <c r="D733" i="1" s="1"/>
  <c r="P782" i="1"/>
  <c r="Q782" i="1" s="1"/>
  <c r="V782" i="1" s="1"/>
  <c r="P796" i="1"/>
  <c r="Q796" i="1" s="1"/>
  <c r="D796" i="1" s="1"/>
  <c r="Z796" i="1" s="1"/>
  <c r="P698" i="1"/>
  <c r="Q698" i="1" s="1"/>
  <c r="D698" i="1" s="1"/>
  <c r="AJ642" i="1"/>
  <c r="AJ663" i="1"/>
  <c r="P723" i="1"/>
  <c r="Q723" i="1" s="1"/>
  <c r="V723" i="1" s="1"/>
  <c r="P737" i="1"/>
  <c r="Q737" i="1" s="1"/>
  <c r="D737" i="1" s="1"/>
  <c r="P793" i="1"/>
  <c r="Q793" i="1" s="1"/>
  <c r="D793" i="1" s="1"/>
  <c r="Z793" i="1" s="1"/>
  <c r="P800" i="1"/>
  <c r="Q800" i="1" s="1"/>
  <c r="V800" i="1" s="1"/>
  <c r="P713" i="1"/>
  <c r="Q713" i="1" s="1"/>
  <c r="X713" i="1" s="1"/>
  <c r="P780" i="1"/>
  <c r="Q780" i="1" s="1"/>
  <c r="D780" i="1" s="1"/>
  <c r="AJ699" i="1"/>
  <c r="AJ720" i="1"/>
  <c r="P752" i="1"/>
  <c r="Q752" i="1" s="1"/>
  <c r="D752" i="1" s="1"/>
  <c r="Z752" i="1" s="1"/>
  <c r="P787" i="1"/>
  <c r="Q787" i="1" s="1"/>
  <c r="V787" i="1" s="1"/>
  <c r="P637" i="1"/>
  <c r="Q637" i="1" s="1"/>
  <c r="D637" i="1" s="1"/>
  <c r="AB637" i="1" s="1"/>
  <c r="AJ640" i="1"/>
  <c r="P693" i="1"/>
  <c r="Q693" i="1" s="1"/>
  <c r="X693" i="1" s="1"/>
  <c r="P721" i="1"/>
  <c r="Q721" i="1" s="1"/>
  <c r="V721" i="1" s="1"/>
  <c r="AJ672" i="1"/>
  <c r="P739" i="1"/>
  <c r="Q739" i="1" s="1"/>
  <c r="D739" i="1" s="1"/>
  <c r="P746" i="1"/>
  <c r="Q746" i="1" s="1"/>
  <c r="X746" i="1" s="1"/>
  <c r="AJ634" i="1"/>
  <c r="AJ697" i="1"/>
  <c r="AJ792" i="1"/>
  <c r="P748" i="1"/>
  <c r="Q748" i="1" s="1"/>
  <c r="X748" i="1" s="1"/>
  <c r="P645" i="1"/>
  <c r="Q645" i="1" s="1"/>
  <c r="X645" i="1" s="1"/>
  <c r="P677" i="1"/>
  <c r="Q677" i="1" s="1"/>
  <c r="D677" i="1" s="1"/>
  <c r="P750" i="1"/>
  <c r="Q750" i="1" s="1"/>
  <c r="T750" i="1" s="1"/>
  <c r="P764" i="1"/>
  <c r="Q764" i="1" s="1"/>
  <c r="X764" i="1" s="1"/>
  <c r="P771" i="1"/>
  <c r="Q771" i="1" s="1"/>
  <c r="D771" i="1" s="1"/>
  <c r="P656" i="1"/>
  <c r="Q656" i="1" s="1"/>
  <c r="D656" i="1" s="1"/>
  <c r="AJ684" i="1"/>
  <c r="P705" i="1"/>
  <c r="Q705" i="1" s="1"/>
  <c r="X705" i="1" s="1"/>
  <c r="P712" i="1"/>
  <c r="Q712" i="1" s="1"/>
  <c r="D712" i="1" s="1"/>
  <c r="AB712" i="1" s="1"/>
  <c r="AJ715" i="1"/>
  <c r="P726" i="1"/>
  <c r="Q726" i="1" s="1"/>
  <c r="V726" i="1" s="1"/>
  <c r="P743" i="1"/>
  <c r="Q743" i="1" s="1"/>
  <c r="X743" i="1" s="1"/>
  <c r="AJ795" i="1"/>
  <c r="AJ802" i="1"/>
  <c r="P605" i="1"/>
  <c r="Q605" i="1" s="1"/>
  <c r="V605" i="1" s="1"/>
  <c r="AJ782" i="1"/>
  <c r="AJ669" i="1"/>
  <c r="P615" i="1"/>
  <c r="Q615" i="1" s="1"/>
  <c r="T615" i="1" s="1"/>
  <c r="AJ625" i="1"/>
  <c r="P681" i="1"/>
  <c r="Q681" i="1" s="1"/>
  <c r="T681" i="1" s="1"/>
  <c r="AJ757" i="1"/>
  <c r="P799" i="1"/>
  <c r="Q799" i="1" s="1"/>
  <c r="D799" i="1" s="1"/>
  <c r="AJ799" i="1"/>
  <c r="P789" i="1"/>
  <c r="Q789" i="1" s="1"/>
  <c r="D789" i="1" s="1"/>
  <c r="AJ752" i="1"/>
  <c r="AJ726" i="1"/>
  <c r="AJ693" i="1"/>
  <c r="AJ800" i="1"/>
  <c r="P647" i="1"/>
  <c r="Q647" i="1" s="1"/>
  <c r="D647" i="1" s="1"/>
  <c r="AJ657" i="1"/>
  <c r="AJ677" i="1"/>
  <c r="P617" i="1"/>
  <c r="Q617" i="1" s="1"/>
  <c r="P607" i="1"/>
  <c r="Q607" i="1" s="1"/>
  <c r="X607" i="1" s="1"/>
  <c r="P644" i="1"/>
  <c r="Q644" i="1" s="1"/>
  <c r="V644" i="1" s="1"/>
  <c r="AJ737" i="1"/>
  <c r="P781" i="1"/>
  <c r="Q781" i="1" s="1"/>
  <c r="D781" i="1" s="1"/>
  <c r="P641" i="1"/>
  <c r="Q641" i="1" s="1"/>
  <c r="T641" i="1" s="1"/>
  <c r="P655" i="1"/>
  <c r="Q655" i="1" s="1"/>
  <c r="D655" i="1" s="1"/>
  <c r="P678" i="1"/>
  <c r="Q678" i="1" s="1"/>
  <c r="D678" i="1" s="1"/>
  <c r="AB678" i="1" s="1"/>
  <c r="AJ708" i="1"/>
  <c r="P718" i="1"/>
  <c r="Q718" i="1" s="1"/>
  <c r="D718" i="1" s="1"/>
  <c r="AJ744" i="1"/>
  <c r="P751" i="1"/>
  <c r="Q751" i="1" s="1"/>
  <c r="T751" i="1" s="1"/>
  <c r="P798" i="1"/>
  <c r="Q798" i="1" s="1"/>
  <c r="D798" i="1" s="1"/>
  <c r="AJ783" i="1"/>
  <c r="P638" i="1"/>
  <c r="Q638" i="1" s="1"/>
  <c r="D638" i="1" s="1"/>
  <c r="P652" i="1"/>
  <c r="Q652" i="1" s="1"/>
  <c r="D652" i="1" s="1"/>
  <c r="P672" i="1"/>
  <c r="Q672" i="1" s="1"/>
  <c r="X672" i="1" s="1"/>
  <c r="AJ678" i="1"/>
  <c r="P685" i="1"/>
  <c r="Q685" i="1" s="1"/>
  <c r="V685" i="1" s="1"/>
  <c r="AJ688" i="1"/>
  <c r="P725" i="1"/>
  <c r="Q725" i="1" s="1"/>
  <c r="T725" i="1" s="1"/>
  <c r="P758" i="1"/>
  <c r="Q758" i="1" s="1"/>
  <c r="D758" i="1" s="1"/>
  <c r="P788" i="1"/>
  <c r="Q788" i="1" s="1"/>
  <c r="V788" i="1" s="1"/>
  <c r="P653" i="1"/>
  <c r="Q653" i="1" s="1"/>
  <c r="V653" i="1" s="1"/>
  <c r="AJ666" i="1"/>
  <c r="P636" i="1"/>
  <c r="Q636" i="1" s="1"/>
  <c r="X636" i="1" s="1"/>
  <c r="AJ679" i="1"/>
  <c r="P683" i="1"/>
  <c r="Q683" i="1" s="1"/>
  <c r="V683" i="1" s="1"/>
  <c r="P700" i="1"/>
  <c r="Q700" i="1" s="1"/>
  <c r="V700" i="1" s="1"/>
  <c r="P769" i="1"/>
  <c r="Q769" i="1" s="1"/>
  <c r="X769" i="1" s="1"/>
  <c r="AJ639" i="1"/>
  <c r="P710" i="1"/>
  <c r="Q710" i="1" s="1"/>
  <c r="X710" i="1" s="1"/>
  <c r="P766" i="1"/>
  <c r="Q766" i="1" s="1"/>
  <c r="D766" i="1" s="1"/>
  <c r="Z766" i="1" s="1"/>
  <c r="P753" i="1"/>
  <c r="Q753" i="1" s="1"/>
  <c r="D753" i="1" s="1"/>
  <c r="P608" i="1"/>
  <c r="Q608" i="1" s="1"/>
  <c r="X608" i="1" s="1"/>
  <c r="AJ631" i="1"/>
  <c r="P709" i="1"/>
  <c r="Q709" i="1" s="1"/>
  <c r="V709" i="1" s="1"/>
  <c r="AJ725" i="1"/>
  <c r="P792" i="1"/>
  <c r="Q792" i="1" s="1"/>
  <c r="D792" i="1" s="1"/>
  <c r="P659" i="1"/>
  <c r="Q659" i="1" s="1"/>
  <c r="D659" i="1" s="1"/>
  <c r="Z659" i="1" s="1"/>
  <c r="P676" i="1"/>
  <c r="Q676" i="1" s="1"/>
  <c r="D676" i="1" s="1"/>
  <c r="Z676" i="1" s="1"/>
  <c r="P679" i="1"/>
  <c r="Q679" i="1" s="1"/>
  <c r="T679" i="1" s="1"/>
  <c r="P689" i="1"/>
  <c r="Q689" i="1" s="1"/>
  <c r="D689" i="1" s="1"/>
  <c r="Z689" i="1" s="1"/>
  <c r="P699" i="1"/>
  <c r="Q699" i="1" s="1"/>
  <c r="D699" i="1" s="1"/>
  <c r="P719" i="1"/>
  <c r="Q719" i="1" s="1"/>
  <c r="X719" i="1" s="1"/>
  <c r="AJ765" i="1"/>
  <c r="P779" i="1"/>
  <c r="Q779" i="1" s="1"/>
  <c r="T779" i="1" s="1"/>
  <c r="AJ610" i="1"/>
  <c r="AJ622" i="1"/>
  <c r="P625" i="1"/>
  <c r="Q625" i="1" s="1"/>
  <c r="P666" i="1"/>
  <c r="Q666" i="1" s="1"/>
  <c r="AJ706" i="1"/>
  <c r="AJ717" i="1"/>
  <c r="P734" i="1"/>
  <c r="Q734" i="1" s="1"/>
  <c r="P761" i="1"/>
  <c r="Q761" i="1" s="1"/>
  <c r="V761" i="1" s="1"/>
  <c r="AJ763" i="1"/>
  <c r="P775" i="1"/>
  <c r="Q775" i="1" s="1"/>
  <c r="D775" i="1" s="1"/>
  <c r="AJ709" i="1"/>
  <c r="AJ777" i="1"/>
  <c r="AJ791" i="1"/>
  <c r="P650" i="1"/>
  <c r="Q650" i="1" s="1"/>
  <c r="D650" i="1" s="1"/>
  <c r="AB650" i="1" s="1"/>
  <c r="AJ750" i="1"/>
  <c r="P611" i="1"/>
  <c r="Q611" i="1" s="1"/>
  <c r="D611" i="1" s="1"/>
  <c r="Z611" i="1" s="1"/>
  <c r="AJ616" i="1"/>
  <c r="P631" i="1"/>
  <c r="Q631" i="1" s="1"/>
  <c r="D631" i="1" s="1"/>
  <c r="P639" i="1"/>
  <c r="Q639" i="1" s="1"/>
  <c r="X639" i="1" s="1"/>
  <c r="AJ723" i="1"/>
  <c r="P729" i="1"/>
  <c r="Q729" i="1" s="1"/>
  <c r="X729" i="1" s="1"/>
  <c r="AJ775" i="1"/>
  <c r="P604" i="1"/>
  <c r="Q604" i="1" s="1"/>
  <c r="T604" i="1" s="1"/>
  <c r="AJ794" i="1"/>
  <c r="AJ797" i="1"/>
  <c r="AJ753" i="1"/>
  <c r="AJ766" i="1"/>
  <c r="P614" i="1"/>
  <c r="Q614" i="1" s="1"/>
  <c r="D614" i="1" s="1"/>
  <c r="P620" i="1"/>
  <c r="Q620" i="1" s="1"/>
  <c r="P628" i="1"/>
  <c r="Q628" i="1" s="1"/>
  <c r="P664" i="1"/>
  <c r="Q664" i="1" s="1"/>
  <c r="D664" i="1" s="1"/>
  <c r="AB664" i="1" s="1"/>
  <c r="P675" i="1"/>
  <c r="Q675" i="1" s="1"/>
  <c r="V675" i="1" s="1"/>
  <c r="P680" i="1"/>
  <c r="Q680" i="1" s="1"/>
  <c r="AJ712" i="1"/>
  <c r="P740" i="1"/>
  <c r="Q740" i="1" s="1"/>
  <c r="AJ742" i="1"/>
  <c r="AJ745" i="1"/>
  <c r="P757" i="1"/>
  <c r="Q757" i="1" s="1"/>
  <c r="X757" i="1" s="1"/>
  <c r="P762" i="1"/>
  <c r="Q762" i="1" s="1"/>
  <c r="T762" i="1" s="1"/>
  <c r="P778" i="1"/>
  <c r="Q778" i="1" s="1"/>
  <c r="D778" i="1" s="1"/>
  <c r="P795" i="1"/>
  <c r="Q795" i="1" s="1"/>
  <c r="D795" i="1" s="1"/>
  <c r="Z795" i="1" s="1"/>
  <c r="P648" i="1"/>
  <c r="Q648" i="1" s="1"/>
  <c r="V648" i="1" s="1"/>
  <c r="P651" i="1"/>
  <c r="Q651" i="1" s="1"/>
  <c r="X651" i="1" s="1"/>
  <c r="AJ664" i="1"/>
  <c r="AJ690" i="1"/>
  <c r="P704" i="1"/>
  <c r="Q704" i="1" s="1"/>
  <c r="D704" i="1" s="1"/>
  <c r="Z704" i="1" s="1"/>
  <c r="AJ721" i="1"/>
  <c r="P724" i="1"/>
  <c r="Q724" i="1" s="1"/>
  <c r="T724" i="1" s="1"/>
  <c r="P754" i="1"/>
  <c r="Q754" i="1" s="1"/>
  <c r="D754" i="1" s="1"/>
  <c r="Z754" i="1" s="1"/>
  <c r="P770" i="1"/>
  <c r="Q770" i="1" s="1"/>
  <c r="T770" i="1" s="1"/>
  <c r="P773" i="1"/>
  <c r="Q773" i="1" s="1"/>
  <c r="D773" i="1" s="1"/>
  <c r="AB773" i="1" s="1"/>
  <c r="P732" i="1"/>
  <c r="Q732" i="1" s="1"/>
  <c r="T732" i="1" s="1"/>
  <c r="AJ685" i="1"/>
  <c r="P711" i="1"/>
  <c r="Q711" i="1" s="1"/>
  <c r="V711" i="1" s="1"/>
  <c r="AJ732" i="1"/>
  <c r="P621" i="1"/>
  <c r="Q621" i="1" s="1"/>
  <c r="P667" i="1"/>
  <c r="Q667" i="1" s="1"/>
  <c r="V667" i="1" s="1"/>
  <c r="P716" i="1"/>
  <c r="Q716" i="1" s="1"/>
  <c r="T716" i="1" s="1"/>
  <c r="AJ711" i="1"/>
  <c r="AJ691" i="1"/>
  <c r="P603" i="1"/>
  <c r="Q603" i="1" s="1"/>
  <c r="T603" i="1" s="1"/>
  <c r="AJ615" i="1"/>
  <c r="AJ618" i="1"/>
  <c r="P630" i="1"/>
  <c r="Q630" i="1" s="1"/>
  <c r="AJ646" i="1"/>
  <c r="AJ654" i="1"/>
  <c r="P663" i="1"/>
  <c r="Q663" i="1" s="1"/>
  <c r="X663" i="1" s="1"/>
  <c r="AJ665" i="1"/>
  <c r="P668" i="1"/>
  <c r="Q668" i="1" s="1"/>
  <c r="D668" i="1" s="1"/>
  <c r="AB668" i="1" s="1"/>
  <c r="P671" i="1"/>
  <c r="Q671" i="1" s="1"/>
  <c r="P717" i="1"/>
  <c r="Q717" i="1" s="1"/>
  <c r="V717" i="1" s="1"/>
  <c r="P728" i="1"/>
  <c r="Q728" i="1" s="1"/>
  <c r="T728" i="1" s="1"/>
  <c r="AJ755" i="1"/>
  <c r="P777" i="1"/>
  <c r="Q777" i="1" s="1"/>
  <c r="V777" i="1" s="1"/>
  <c r="AJ790" i="1"/>
  <c r="AJ796" i="1"/>
  <c r="AJ655" i="1"/>
  <c r="P642" i="1"/>
  <c r="Q642" i="1" s="1"/>
  <c r="D642" i="1" s="1"/>
  <c r="AJ751" i="1"/>
  <c r="AJ762" i="1"/>
  <c r="P801" i="1"/>
  <c r="Q801" i="1" s="1"/>
  <c r="D801" i="1" s="1"/>
  <c r="AJ740" i="1"/>
  <c r="AJ776" i="1"/>
  <c r="P618" i="1"/>
  <c r="Q618" i="1" s="1"/>
  <c r="P646" i="1"/>
  <c r="Q646" i="1" s="1"/>
  <c r="AJ612" i="1"/>
  <c r="P649" i="1"/>
  <c r="Q649" i="1" s="1"/>
  <c r="AJ735" i="1"/>
  <c r="P790" i="1"/>
  <c r="Q790" i="1" s="1"/>
  <c r="D790" i="1" s="1"/>
  <c r="P686" i="1"/>
  <c r="Q686" i="1" s="1"/>
  <c r="D686" i="1" s="1"/>
  <c r="AJ702" i="1"/>
  <c r="AJ771" i="1"/>
  <c r="AJ627" i="1"/>
  <c r="AJ729" i="1"/>
  <c r="P632" i="1"/>
  <c r="Q632" i="1" s="1"/>
  <c r="T632" i="1" s="1"/>
  <c r="AJ651" i="1"/>
  <c r="P670" i="1"/>
  <c r="Q670" i="1" s="1"/>
  <c r="D670" i="1" s="1"/>
  <c r="AJ773" i="1"/>
  <c r="P697" i="1"/>
  <c r="Q697" i="1" s="1"/>
  <c r="D697" i="1" s="1"/>
  <c r="AB697" i="1" s="1"/>
  <c r="P665" i="1"/>
  <c r="Q665" i="1" s="1"/>
  <c r="X665" i="1" s="1"/>
  <c r="P722" i="1"/>
  <c r="Q722" i="1" s="1"/>
  <c r="V722" i="1" s="1"/>
  <c r="P730" i="1"/>
  <c r="Q730" i="1" s="1"/>
  <c r="V730" i="1" s="1"/>
  <c r="AJ801" i="1"/>
  <c r="AJ667" i="1"/>
  <c r="AJ743" i="1"/>
  <c r="P610" i="1"/>
  <c r="Q610" i="1" s="1"/>
  <c r="V610" i="1" s="1"/>
  <c r="AJ660" i="1"/>
  <c r="P692" i="1"/>
  <c r="Q692" i="1" s="1"/>
  <c r="D692" i="1" s="1"/>
  <c r="P703" i="1"/>
  <c r="Q703" i="1" s="1"/>
  <c r="T703" i="1" s="1"/>
  <c r="P706" i="1"/>
  <c r="Q706" i="1" s="1"/>
  <c r="T706" i="1" s="1"/>
  <c r="P736" i="1"/>
  <c r="Q736" i="1" s="1"/>
  <c r="D736" i="1" s="1"/>
  <c r="P785" i="1"/>
  <c r="Q785" i="1" s="1"/>
  <c r="D785" i="1" s="1"/>
  <c r="AB785" i="1" s="1"/>
  <c r="AJ787" i="1"/>
  <c r="D702" i="1"/>
  <c r="X702" i="1"/>
  <c r="T702" i="1"/>
  <c r="AJ736" i="1"/>
  <c r="AJ759" i="1"/>
  <c r="AJ772" i="1"/>
  <c r="AJ619" i="1"/>
  <c r="AJ673" i="1"/>
  <c r="AJ780" i="1"/>
  <c r="AJ635" i="1"/>
  <c r="AJ716" i="1"/>
  <c r="AJ731" i="1"/>
  <c r="AJ643" i="1"/>
  <c r="AJ659" i="1"/>
  <c r="AJ681" i="1"/>
  <c r="AJ778" i="1"/>
  <c r="AJ675" i="1"/>
  <c r="AJ687" i="1"/>
  <c r="AJ633" i="1"/>
  <c r="AJ703" i="1"/>
  <c r="AJ617" i="1"/>
  <c r="P738" i="1"/>
  <c r="Q738" i="1" s="1"/>
  <c r="D776" i="1"/>
  <c r="X776" i="1"/>
  <c r="V776" i="1"/>
  <c r="T776" i="1"/>
  <c r="AJ649" i="1"/>
  <c r="P660" i="1"/>
  <c r="Q660" i="1" s="1"/>
  <c r="AJ661" i="1"/>
  <c r="AJ727" i="1"/>
  <c r="AJ719" i="1"/>
  <c r="AJ628" i="1"/>
  <c r="P688" i="1"/>
  <c r="Q688" i="1" s="1"/>
  <c r="AJ730" i="1"/>
  <c r="P768" i="1"/>
  <c r="Q768" i="1" s="1"/>
  <c r="AJ781" i="1"/>
  <c r="AJ621" i="1"/>
  <c r="AJ658" i="1"/>
  <c r="AJ713" i="1"/>
  <c r="AJ694" i="1"/>
  <c r="AJ648" i="1"/>
  <c r="AJ607" i="1"/>
  <c r="AJ656" i="1"/>
  <c r="AJ676" i="1"/>
  <c r="AJ609" i="1"/>
  <c r="AJ718" i="1"/>
  <c r="AJ722" i="1"/>
  <c r="AJ754" i="1"/>
  <c r="AJ768" i="1"/>
  <c r="AJ793" i="1"/>
  <c r="AJ636" i="1"/>
  <c r="AJ670" i="1"/>
  <c r="AJ696" i="1"/>
  <c r="AJ789" i="1"/>
  <c r="AJ733" i="1"/>
  <c r="AJ784" i="1"/>
  <c r="AJ689" i="1"/>
  <c r="AJ606" i="1"/>
  <c r="P619" i="1"/>
  <c r="Q619" i="1" s="1"/>
  <c r="V619" i="1" s="1"/>
  <c r="AJ630" i="1"/>
  <c r="AJ680" i="1"/>
  <c r="P714" i="1"/>
  <c r="Q714" i="1" s="1"/>
  <c r="P745" i="1"/>
  <c r="Q745" i="1" s="1"/>
  <c r="AJ748" i="1"/>
  <c r="AJ756" i="1"/>
  <c r="AJ645" i="1"/>
  <c r="AJ705" i="1"/>
  <c r="AJ724" i="1"/>
  <c r="P694" i="1"/>
  <c r="Q694" i="1" s="1"/>
  <c r="AJ747" i="1"/>
  <c r="AJ682" i="1"/>
  <c r="AJ770" i="1"/>
  <c r="D612" i="1" l="1"/>
  <c r="AB612" i="1" s="1"/>
  <c r="X612" i="1"/>
  <c r="V612" i="1"/>
  <c r="T626" i="1"/>
  <c r="D626" i="1"/>
  <c r="AB626" i="1" s="1"/>
  <c r="AB682" i="1"/>
  <c r="X626" i="1"/>
  <c r="X654" i="1"/>
  <c r="T742" i="1"/>
  <c r="X742" i="1"/>
  <c r="V742" i="1"/>
  <c r="X740" i="1"/>
  <c r="V740" i="1"/>
  <c r="T740" i="1"/>
  <c r="V797" i="1"/>
  <c r="D797" i="1"/>
  <c r="AB797" i="1" s="1"/>
  <c r="X741" i="1"/>
  <c r="V741" i="1"/>
  <c r="T741" i="1"/>
  <c r="X760" i="1"/>
  <c r="V654" i="1"/>
  <c r="T735" i="1"/>
  <c r="V684" i="1"/>
  <c r="Z654" i="1"/>
  <c r="X682" i="1"/>
  <c r="D772" i="1"/>
  <c r="Z772" i="1" s="1"/>
  <c r="V760" i="1"/>
  <c r="T682" i="1"/>
  <c r="D634" i="1"/>
  <c r="Z634" i="1" s="1"/>
  <c r="T634" i="1"/>
  <c r="X772" i="1"/>
  <c r="T690" i="1"/>
  <c r="V682" i="1"/>
  <c r="X786" i="1"/>
  <c r="D715" i="1"/>
  <c r="AB715" i="1" s="1"/>
  <c r="X640" i="1"/>
  <c r="D640" i="1"/>
  <c r="AB640" i="1" s="1"/>
  <c r="AB633" i="1"/>
  <c r="X633" i="1"/>
  <c r="V767" i="1"/>
  <c r="T760" i="1"/>
  <c r="D767" i="1"/>
  <c r="Z767" i="1" s="1"/>
  <c r="V735" i="1"/>
  <c r="X735" i="1"/>
  <c r="D731" i="1"/>
  <c r="AB731" i="1" s="1"/>
  <c r="V640" i="1"/>
  <c r="T707" i="1"/>
  <c r="AB760" i="1"/>
  <c r="X707" i="1"/>
  <c r="T765" i="1"/>
  <c r="V707" i="1"/>
  <c r="V765" i="1"/>
  <c r="D690" i="1"/>
  <c r="Z690" i="1" s="1"/>
  <c r="T633" i="1"/>
  <c r="V633" i="1"/>
  <c r="V690" i="1"/>
  <c r="D669" i="1"/>
  <c r="AB669" i="1" s="1"/>
  <c r="V786" i="1"/>
  <c r="T669" i="1"/>
  <c r="T767" i="1"/>
  <c r="V669" i="1"/>
  <c r="T772" i="1"/>
  <c r="T661" i="1"/>
  <c r="D742" i="1"/>
  <c r="Z742" i="1" s="1"/>
  <c r="D661" i="1"/>
  <c r="Z661" i="1" s="1"/>
  <c r="V661" i="1"/>
  <c r="T654" i="1"/>
  <c r="X623" i="1"/>
  <c r="V623" i="1"/>
  <c r="V715" i="1"/>
  <c r="X625" i="1"/>
  <c r="V625" i="1"/>
  <c r="X624" i="1"/>
  <c r="V624" i="1"/>
  <c r="T715" i="1"/>
  <c r="T630" i="1"/>
  <c r="V630" i="1"/>
  <c r="T684" i="1"/>
  <c r="T674" i="1"/>
  <c r="T691" i="1"/>
  <c r="D708" i="1"/>
  <c r="AB708" i="1" s="1"/>
  <c r="D627" i="1"/>
  <c r="V627" i="1"/>
  <c r="V691" i="1"/>
  <c r="D617" i="1"/>
  <c r="Z617" i="1" s="1"/>
  <c r="V617" i="1"/>
  <c r="X622" i="1"/>
  <c r="V622" i="1"/>
  <c r="D621" i="1"/>
  <c r="AB621" i="1" s="1"/>
  <c r="V621" i="1"/>
  <c r="D616" i="1"/>
  <c r="Z616" i="1" s="1"/>
  <c r="V616" i="1"/>
  <c r="X628" i="1"/>
  <c r="V628" i="1"/>
  <c r="X620" i="1"/>
  <c r="V620" i="1"/>
  <c r="D624" i="1"/>
  <c r="AB624" i="1" s="1"/>
  <c r="D618" i="1"/>
  <c r="Z618" i="1" s="1"/>
  <c r="V618" i="1"/>
  <c r="X629" i="1"/>
  <c r="V629" i="1"/>
  <c r="V674" i="1"/>
  <c r="X674" i="1"/>
  <c r="V634" i="1"/>
  <c r="T701" i="1"/>
  <c r="X691" i="1"/>
  <c r="T695" i="1"/>
  <c r="AB684" i="1"/>
  <c r="T786" i="1"/>
  <c r="D784" i="1"/>
  <c r="AB784" i="1" s="1"/>
  <c r="X708" i="1"/>
  <c r="T708" i="1"/>
  <c r="V696" i="1"/>
  <c r="D681" i="1"/>
  <c r="AB681" i="1" s="1"/>
  <c r="X696" i="1"/>
  <c r="D765" i="1"/>
  <c r="AB765" i="1" s="1"/>
  <c r="T624" i="1"/>
  <c r="V662" i="1"/>
  <c r="AB662" i="1"/>
  <c r="X784" i="1"/>
  <c r="T720" i="1"/>
  <c r="T744" i="1"/>
  <c r="D696" i="1"/>
  <c r="AB696" i="1" s="1"/>
  <c r="V784" i="1"/>
  <c r="X791" i="1"/>
  <c r="D791" i="1"/>
  <c r="AB791" i="1" s="1"/>
  <c r="X720" i="1"/>
  <c r="V791" i="1"/>
  <c r="V615" i="1"/>
  <c r="T662" i="1"/>
  <c r="X787" i="1"/>
  <c r="T668" i="1"/>
  <c r="X673" i="1"/>
  <c r="T749" i="1"/>
  <c r="D802" i="1"/>
  <c r="AB802" i="1" s="1"/>
  <c r="D756" i="1"/>
  <c r="AB756" i="1" s="1"/>
  <c r="T802" i="1"/>
  <c r="T629" i="1"/>
  <c r="V756" i="1"/>
  <c r="V802" i="1"/>
  <c r="T756" i="1"/>
  <c r="D623" i="1"/>
  <c r="AB623" i="1" s="1"/>
  <c r="T623" i="1"/>
  <c r="V701" i="1"/>
  <c r="T622" i="1"/>
  <c r="X749" i="1"/>
  <c r="X706" i="1"/>
  <c r="V727" i="1"/>
  <c r="X794" i="1"/>
  <c r="X684" i="1"/>
  <c r="X744" i="1"/>
  <c r="D720" i="1"/>
  <c r="AB720" i="1" s="1"/>
  <c r="D744" i="1"/>
  <c r="Z744" i="1" s="1"/>
  <c r="V763" i="1"/>
  <c r="V731" i="1"/>
  <c r="X731" i="1"/>
  <c r="X755" i="1"/>
  <c r="T747" i="1"/>
  <c r="V747" i="1"/>
  <c r="D635" i="1"/>
  <c r="AB635" i="1" s="1"/>
  <c r="D695" i="1"/>
  <c r="AB695" i="1" s="1"/>
  <c r="V635" i="1"/>
  <c r="V774" i="1"/>
  <c r="X750" i="1"/>
  <c r="X635" i="1"/>
  <c r="D685" i="1"/>
  <c r="AB685" i="1" s="1"/>
  <c r="T797" i="1"/>
  <c r="X797" i="1"/>
  <c r="D622" i="1"/>
  <c r="AB622" i="1" s="1"/>
  <c r="X687" i="1"/>
  <c r="X763" i="1"/>
  <c r="V750" i="1"/>
  <c r="V687" i="1"/>
  <c r="X627" i="1"/>
  <c r="T627" i="1"/>
  <c r="X796" i="1"/>
  <c r="V695" i="1"/>
  <c r="AB786" i="1"/>
  <c r="T783" i="1"/>
  <c r="X701" i="1"/>
  <c r="X783" i="1"/>
  <c r="D774" i="1"/>
  <c r="Z774" i="1" s="1"/>
  <c r="T774" i="1"/>
  <c r="D687" i="1"/>
  <c r="Z687" i="1" s="1"/>
  <c r="V681" i="1"/>
  <c r="T755" i="1"/>
  <c r="T616" i="1"/>
  <c r="V716" i="1"/>
  <c r="AB763" i="1"/>
  <c r="D750" i="1"/>
  <c r="Z750" i="1" s="1"/>
  <c r="D755" i="1"/>
  <c r="AB755" i="1" s="1"/>
  <c r="X747" i="1"/>
  <c r="T693" i="1"/>
  <c r="T763" i="1"/>
  <c r="T685" i="1"/>
  <c r="X606" i="1"/>
  <c r="D727" i="1"/>
  <c r="Z727" i="1" s="1"/>
  <c r="D794" i="1"/>
  <c r="AB794" i="1" s="1"/>
  <c r="V794" i="1"/>
  <c r="D629" i="1"/>
  <c r="Z629" i="1" s="1"/>
  <c r="V783" i="1"/>
  <c r="T727" i="1"/>
  <c r="T771" i="1"/>
  <c r="X613" i="1"/>
  <c r="V771" i="1"/>
  <c r="V609" i="1"/>
  <c r="Z749" i="1"/>
  <c r="X737" i="1"/>
  <c r="AB793" i="1"/>
  <c r="V749" i="1"/>
  <c r="D613" i="1"/>
  <c r="Z613" i="1" s="1"/>
  <c r="X605" i="1"/>
  <c r="T613" i="1"/>
  <c r="D606" i="1"/>
  <c r="Z606" i="1" s="1"/>
  <c r="V778" i="1"/>
  <c r="T606" i="1"/>
  <c r="X778" i="1"/>
  <c r="T792" i="1"/>
  <c r="D683" i="1"/>
  <c r="AB683" i="1" s="1"/>
  <c r="X683" i="1"/>
  <c r="T737" i="1"/>
  <c r="V792" i="1"/>
  <c r="D643" i="1"/>
  <c r="Z643" i="1" s="1"/>
  <c r="X800" i="1"/>
  <c r="V689" i="1"/>
  <c r="X792" i="1"/>
  <c r="V643" i="1"/>
  <c r="V793" i="1"/>
  <c r="X793" i="1"/>
  <c r="T793" i="1"/>
  <c r="T676" i="1"/>
  <c r="T643" i="1"/>
  <c r="T657" i="1"/>
  <c r="X681" i="1"/>
  <c r="D741" i="1"/>
  <c r="Z741" i="1" s="1"/>
  <c r="X609" i="1"/>
  <c r="X616" i="1"/>
  <c r="D723" i="1"/>
  <c r="Z723" i="1" s="1"/>
  <c r="V657" i="1"/>
  <c r="V676" i="1"/>
  <c r="X676" i="1"/>
  <c r="X771" i="1"/>
  <c r="T800" i="1"/>
  <c r="T658" i="1"/>
  <c r="D759" i="1"/>
  <c r="Z759" i="1" s="1"/>
  <c r="V658" i="1"/>
  <c r="Z785" i="1"/>
  <c r="V673" i="1"/>
  <c r="D673" i="1"/>
  <c r="D653" i="1"/>
  <c r="AB653" i="1" s="1"/>
  <c r="T759" i="1"/>
  <c r="D658" i="1"/>
  <c r="Z658" i="1" s="1"/>
  <c r="X662" i="1"/>
  <c r="D609" i="1"/>
  <c r="AB609" i="1" s="1"/>
  <c r="V759" i="1"/>
  <c r="V655" i="1"/>
  <c r="D746" i="1"/>
  <c r="AB746" i="1" s="1"/>
  <c r="D721" i="1"/>
  <c r="AB721" i="1" s="1"/>
  <c r="T739" i="1"/>
  <c r="X721" i="1"/>
  <c r="V739" i="1"/>
  <c r="T746" i="1"/>
  <c r="V746" i="1"/>
  <c r="AB796" i="1"/>
  <c r="T655" i="1"/>
  <c r="V637" i="1"/>
  <c r="X799" i="1"/>
  <c r="T799" i="1"/>
  <c r="X656" i="1"/>
  <c r="T782" i="1"/>
  <c r="V799" i="1"/>
  <c r="D764" i="1"/>
  <c r="AB764" i="1" s="1"/>
  <c r="X637" i="1"/>
  <c r="T645" i="1"/>
  <c r="D770" i="1"/>
  <c r="AB770" i="1" s="1"/>
  <c r="V693" i="1"/>
  <c r="V705" i="1"/>
  <c r="X604" i="1"/>
  <c r="T764" i="1"/>
  <c r="AB676" i="1"/>
  <c r="V770" i="1"/>
  <c r="D693" i="1"/>
  <c r="Z693" i="1" s="1"/>
  <c r="T698" i="1"/>
  <c r="X789" i="1"/>
  <c r="D657" i="1"/>
  <c r="AB657" i="1" s="1"/>
  <c r="V764" i="1"/>
  <c r="X668" i="1"/>
  <c r="AB795" i="1"/>
  <c r="X781" i="1"/>
  <c r="T781" i="1"/>
  <c r="X770" i="1"/>
  <c r="V733" i="1"/>
  <c r="V698" i="1"/>
  <c r="T789" i="1"/>
  <c r="X698" i="1"/>
  <c r="T796" i="1"/>
  <c r="V781" i="1"/>
  <c r="X733" i="1"/>
  <c r="V796" i="1"/>
  <c r="V603" i="1"/>
  <c r="T733" i="1"/>
  <c r="X732" i="1"/>
  <c r="D645" i="1"/>
  <c r="AB645" i="1" s="1"/>
  <c r="V737" i="1"/>
  <c r="X780" i="1"/>
  <c r="D605" i="1"/>
  <c r="T752" i="1"/>
  <c r="T683" i="1"/>
  <c r="T780" i="1"/>
  <c r="T605" i="1"/>
  <c r="V752" i="1"/>
  <c r="V780" i="1"/>
  <c r="X785" i="1"/>
  <c r="AB611" i="1"/>
  <c r="X677" i="1"/>
  <c r="X653" i="1"/>
  <c r="X739" i="1"/>
  <c r="X697" i="1"/>
  <c r="T713" i="1"/>
  <c r="V736" i="1"/>
  <c r="X798" i="1"/>
  <c r="V647" i="1"/>
  <c r="D800" i="1"/>
  <c r="AB800" i="1" s="1"/>
  <c r="V645" i="1"/>
  <c r="X752" i="1"/>
  <c r="T785" i="1"/>
  <c r="T699" i="1"/>
  <c r="V636" i="1"/>
  <c r="T670" i="1"/>
  <c r="T677" i="1"/>
  <c r="T653" i="1"/>
  <c r="V699" i="1"/>
  <c r="V798" i="1"/>
  <c r="X670" i="1"/>
  <c r="T736" i="1"/>
  <c r="X782" i="1"/>
  <c r="D782" i="1"/>
  <c r="T726" i="1"/>
  <c r="V713" i="1"/>
  <c r="D641" i="1"/>
  <c r="AB641" i="1" s="1"/>
  <c r="X736" i="1"/>
  <c r="D787" i="1"/>
  <c r="Z787" i="1" s="1"/>
  <c r="V751" i="1"/>
  <c r="V748" i="1"/>
  <c r="V677" i="1"/>
  <c r="X723" i="1"/>
  <c r="AB752" i="1"/>
  <c r="X699" i="1"/>
  <c r="T798" i="1"/>
  <c r="X675" i="1"/>
  <c r="V611" i="1"/>
  <c r="D713" i="1"/>
  <c r="AB713" i="1" s="1"/>
  <c r="T723" i="1"/>
  <c r="D636" i="1"/>
  <c r="Z636" i="1" s="1"/>
  <c r="T636" i="1"/>
  <c r="V670" i="1"/>
  <c r="V639" i="1"/>
  <c r="D726" i="1"/>
  <c r="Z726" i="1" s="1"/>
  <c r="T787" i="1"/>
  <c r="X751" i="1"/>
  <c r="D748" i="1"/>
  <c r="AB748" i="1" s="1"/>
  <c r="Z637" i="1"/>
  <c r="T637" i="1"/>
  <c r="D700" i="1"/>
  <c r="AB700" i="1" s="1"/>
  <c r="D751" i="1"/>
  <c r="AB751" i="1" s="1"/>
  <c r="T721" i="1"/>
  <c r="V604" i="1"/>
  <c r="X630" i="1"/>
  <c r="V789" i="1"/>
  <c r="X641" i="1"/>
  <c r="T757" i="1"/>
  <c r="X712" i="1"/>
  <c r="D711" i="1"/>
  <c r="AB711" i="1" s="1"/>
  <c r="T712" i="1"/>
  <c r="Z773" i="1"/>
  <c r="X726" i="1"/>
  <c r="X655" i="1"/>
  <c r="T743" i="1"/>
  <c r="T656" i="1"/>
  <c r="X711" i="1"/>
  <c r="T678" i="1"/>
  <c r="V743" i="1"/>
  <c r="V762" i="1"/>
  <c r="V656" i="1"/>
  <c r="T686" i="1"/>
  <c r="D615" i="1"/>
  <c r="Z615" i="1" s="1"/>
  <c r="V712" i="1"/>
  <c r="D757" i="1"/>
  <c r="Z757" i="1" s="1"/>
  <c r="X659" i="1"/>
  <c r="T773" i="1"/>
  <c r="V706" i="1"/>
  <c r="X689" i="1"/>
  <c r="T788" i="1"/>
  <c r="V757" i="1"/>
  <c r="T711" i="1"/>
  <c r="D743" i="1"/>
  <c r="Z743" i="1" s="1"/>
  <c r="X678" i="1"/>
  <c r="T709" i="1"/>
  <c r="X615" i="1"/>
  <c r="Z712" i="1"/>
  <c r="X773" i="1"/>
  <c r="T748" i="1"/>
  <c r="V665" i="1"/>
  <c r="D706" i="1"/>
  <c r="Z706" i="1" s="1"/>
  <c r="T700" i="1"/>
  <c r="V631" i="1"/>
  <c r="X718" i="1"/>
  <c r="D607" i="1"/>
  <c r="Z607" i="1" s="1"/>
  <c r="T689" i="1"/>
  <c r="V641" i="1"/>
  <c r="X709" i="1"/>
  <c r="D709" i="1"/>
  <c r="AB709" i="1" s="1"/>
  <c r="V773" i="1"/>
  <c r="D665" i="1"/>
  <c r="Z665" i="1" s="1"/>
  <c r="X795" i="1"/>
  <c r="X631" i="1"/>
  <c r="D672" i="1"/>
  <c r="AB672" i="1" s="1"/>
  <c r="T659" i="1"/>
  <c r="X758" i="1"/>
  <c r="V659" i="1"/>
  <c r="T730" i="1"/>
  <c r="V678" i="1"/>
  <c r="X686" i="1"/>
  <c r="T758" i="1"/>
  <c r="T665" i="1"/>
  <c r="T631" i="1"/>
  <c r="D705" i="1"/>
  <c r="Z705" i="1" s="1"/>
  <c r="V758" i="1"/>
  <c r="AB659" i="1"/>
  <c r="X754" i="1"/>
  <c r="T652" i="1"/>
  <c r="T705" i="1"/>
  <c r="X685" i="1"/>
  <c r="D630" i="1"/>
  <c r="Z630" i="1" s="1"/>
  <c r="V732" i="1"/>
  <c r="T710" i="1"/>
  <c r="T618" i="1"/>
  <c r="X724" i="1"/>
  <c r="D725" i="1"/>
  <c r="AB725" i="1" s="1"/>
  <c r="D651" i="1"/>
  <c r="Z651" i="1" s="1"/>
  <c r="T607" i="1"/>
  <c r="V719" i="1"/>
  <c r="X753" i="1"/>
  <c r="T638" i="1"/>
  <c r="T672" i="1"/>
  <c r="V753" i="1"/>
  <c r="D703" i="1"/>
  <c r="Z703" i="1" s="1"/>
  <c r="T753" i="1"/>
  <c r="V638" i="1"/>
  <c r="V672" i="1"/>
  <c r="T614" i="1"/>
  <c r="T608" i="1"/>
  <c r="AB689" i="1"/>
  <c r="X638" i="1"/>
  <c r="V608" i="1"/>
  <c r="T647" i="1"/>
  <c r="V779" i="1"/>
  <c r="V652" i="1"/>
  <c r="V607" i="1"/>
  <c r="D608" i="1"/>
  <c r="AB608" i="1" s="1"/>
  <c r="X652" i="1"/>
  <c r="X647" i="1"/>
  <c r="D761" i="1"/>
  <c r="AB761" i="1" s="1"/>
  <c r="V663" i="1"/>
  <c r="X679" i="1"/>
  <c r="X667" i="1"/>
  <c r="X617" i="1"/>
  <c r="T611" i="1"/>
  <c r="T761" i="1"/>
  <c r="X700" i="1"/>
  <c r="V801" i="1"/>
  <c r="V679" i="1"/>
  <c r="D679" i="1"/>
  <c r="AB679" i="1" s="1"/>
  <c r="V724" i="1"/>
  <c r="X725" i="1"/>
  <c r="T651" i="1"/>
  <c r="V725" i="1"/>
  <c r="V651" i="1"/>
  <c r="X766" i="1"/>
  <c r="T664" i="1"/>
  <c r="V728" i="1"/>
  <c r="V664" i="1"/>
  <c r="X611" i="1"/>
  <c r="D719" i="1"/>
  <c r="Z719" i="1" s="1"/>
  <c r="X722" i="1"/>
  <c r="AB766" i="1"/>
  <c r="T663" i="1"/>
  <c r="T617" i="1"/>
  <c r="T766" i="1"/>
  <c r="X761" i="1"/>
  <c r="X801" i="1"/>
  <c r="X762" i="1"/>
  <c r="V769" i="1"/>
  <c r="T675" i="1"/>
  <c r="D632" i="1"/>
  <c r="AB632" i="1" s="1"/>
  <c r="D710" i="1"/>
  <c r="AB710" i="1" s="1"/>
  <c r="AB754" i="1"/>
  <c r="D762" i="1"/>
  <c r="Z762" i="1" s="1"/>
  <c r="Z678" i="1"/>
  <c r="X644" i="1"/>
  <c r="D769" i="1"/>
  <c r="Z769" i="1" s="1"/>
  <c r="V718" i="1"/>
  <c r="T625" i="1"/>
  <c r="V692" i="1"/>
  <c r="V766" i="1"/>
  <c r="T754" i="1"/>
  <c r="T667" i="1"/>
  <c r="D722" i="1"/>
  <c r="AB722" i="1" s="1"/>
  <c r="D644" i="1"/>
  <c r="Z644" i="1" s="1"/>
  <c r="T722" i="1"/>
  <c r="T644" i="1"/>
  <c r="T769" i="1"/>
  <c r="T642" i="1"/>
  <c r="T719" i="1"/>
  <c r="D675" i="1"/>
  <c r="AB675" i="1" s="1"/>
  <c r="T718" i="1"/>
  <c r="D625" i="1"/>
  <c r="AB625" i="1" s="1"/>
  <c r="V710" i="1"/>
  <c r="V686" i="1"/>
  <c r="Z664" i="1"/>
  <c r="D724" i="1"/>
  <c r="AB724" i="1" s="1"/>
  <c r="X788" i="1"/>
  <c r="D788" i="1"/>
  <c r="X664" i="1"/>
  <c r="X779" i="1"/>
  <c r="D779" i="1"/>
  <c r="X618" i="1"/>
  <c r="D716" i="1"/>
  <c r="Z716" i="1" s="1"/>
  <c r="X614" i="1"/>
  <c r="V642" i="1"/>
  <c r="D628" i="1"/>
  <c r="Z628" i="1" s="1"/>
  <c r="D728" i="1"/>
  <c r="X728" i="1"/>
  <c r="V614" i="1"/>
  <c r="AB704" i="1"/>
  <c r="X642" i="1"/>
  <c r="D729" i="1"/>
  <c r="Z729" i="1" s="1"/>
  <c r="T628" i="1"/>
  <c r="Z650" i="1"/>
  <c r="T729" i="1"/>
  <c r="T717" i="1"/>
  <c r="X717" i="1"/>
  <c r="D717" i="1"/>
  <c r="AB614" i="1"/>
  <c r="Z614" i="1"/>
  <c r="V729" i="1"/>
  <c r="T671" i="1"/>
  <c r="V671" i="1"/>
  <c r="D671" i="1"/>
  <c r="X671" i="1"/>
  <c r="V650" i="1"/>
  <c r="D667" i="1"/>
  <c r="Z667" i="1" s="1"/>
  <c r="AB758" i="1"/>
  <c r="Z758" i="1"/>
  <c r="X730" i="1"/>
  <c r="X650" i="1"/>
  <c r="V775" i="1"/>
  <c r="T775" i="1"/>
  <c r="T650" i="1"/>
  <c r="T778" i="1"/>
  <c r="T697" i="1"/>
  <c r="V795" i="1"/>
  <c r="X775" i="1"/>
  <c r="D730" i="1"/>
  <c r="Z730" i="1" s="1"/>
  <c r="X716" i="1"/>
  <c r="D639" i="1"/>
  <c r="AB639" i="1" s="1"/>
  <c r="AB652" i="1"/>
  <c r="Z652" i="1"/>
  <c r="X646" i="1"/>
  <c r="V646" i="1"/>
  <c r="V697" i="1"/>
  <c r="T795" i="1"/>
  <c r="T704" i="1"/>
  <c r="T639" i="1"/>
  <c r="D734" i="1"/>
  <c r="V734" i="1"/>
  <c r="X734" i="1"/>
  <c r="T734" i="1"/>
  <c r="D646" i="1"/>
  <c r="Z646" i="1" s="1"/>
  <c r="V704" i="1"/>
  <c r="T621" i="1"/>
  <c r="D740" i="1"/>
  <c r="X692" i="1"/>
  <c r="T620" i="1"/>
  <c r="X704" i="1"/>
  <c r="D620" i="1"/>
  <c r="AB620" i="1" s="1"/>
  <c r="V790" i="1"/>
  <c r="V668" i="1"/>
  <c r="X648" i="1"/>
  <c r="X790" i="1"/>
  <c r="D648" i="1"/>
  <c r="Z648" i="1" s="1"/>
  <c r="D610" i="1"/>
  <c r="Z610" i="1" s="1"/>
  <c r="X621" i="1"/>
  <c r="D680" i="1"/>
  <c r="V680" i="1"/>
  <c r="X680" i="1"/>
  <c r="T680" i="1"/>
  <c r="X666" i="1"/>
  <c r="V666" i="1"/>
  <c r="T666" i="1"/>
  <c r="D666" i="1"/>
  <c r="T790" i="1"/>
  <c r="Z697" i="1"/>
  <c r="Z668" i="1"/>
  <c r="T648" i="1"/>
  <c r="X610" i="1"/>
  <c r="D649" i="1"/>
  <c r="X649" i="1"/>
  <c r="T649" i="1"/>
  <c r="V649" i="1"/>
  <c r="T646" i="1"/>
  <c r="T801" i="1"/>
  <c r="T692" i="1"/>
  <c r="T610" i="1"/>
  <c r="D604" i="1"/>
  <c r="D732" i="1"/>
  <c r="Z732" i="1" s="1"/>
  <c r="T777" i="1"/>
  <c r="X777" i="1"/>
  <c r="D777" i="1"/>
  <c r="X603" i="1"/>
  <c r="D603" i="1"/>
  <c r="V754" i="1"/>
  <c r="V785" i="1"/>
  <c r="D663" i="1"/>
  <c r="AB663" i="1" s="1"/>
  <c r="V703" i="1"/>
  <c r="X703" i="1"/>
  <c r="V632" i="1"/>
  <c r="X632" i="1"/>
  <c r="AB737" i="1"/>
  <c r="Z737" i="1"/>
  <c r="AB677" i="1"/>
  <c r="Z677" i="1"/>
  <c r="AB747" i="1"/>
  <c r="Z747" i="1"/>
  <c r="AB655" i="1"/>
  <c r="Z655" i="1"/>
  <c r="AB776" i="1"/>
  <c r="Z776" i="1"/>
  <c r="Z771" i="1"/>
  <c r="AB771" i="1"/>
  <c r="AB781" i="1"/>
  <c r="Z781" i="1"/>
  <c r="AB801" i="1"/>
  <c r="Z801" i="1"/>
  <c r="AB692" i="1"/>
  <c r="Z692" i="1"/>
  <c r="X738" i="1"/>
  <c r="V738" i="1"/>
  <c r="D738" i="1"/>
  <c r="T738" i="1"/>
  <c r="AB674" i="1"/>
  <c r="Z674" i="1"/>
  <c r="AB798" i="1"/>
  <c r="Z798" i="1"/>
  <c r="AB799" i="1"/>
  <c r="Z799" i="1"/>
  <c r="V714" i="1"/>
  <c r="D714" i="1"/>
  <c r="T714" i="1"/>
  <c r="X714" i="1"/>
  <c r="V768" i="1"/>
  <c r="T768" i="1"/>
  <c r="X768" i="1"/>
  <c r="D768" i="1"/>
  <c r="AB686" i="1"/>
  <c r="Z686" i="1"/>
  <c r="Z631" i="1"/>
  <c r="AB631" i="1"/>
  <c r="AB656" i="1"/>
  <c r="Z656" i="1"/>
  <c r="T694" i="1"/>
  <c r="X694" i="1"/>
  <c r="V694" i="1"/>
  <c r="D694" i="1"/>
  <c r="Z670" i="1"/>
  <c r="AB670" i="1"/>
  <c r="Z698" i="1"/>
  <c r="AB698" i="1"/>
  <c r="AB718" i="1"/>
  <c r="Z718" i="1"/>
  <c r="AB792" i="1"/>
  <c r="Z792" i="1"/>
  <c r="AB702" i="1"/>
  <c r="Z702" i="1"/>
  <c r="V745" i="1"/>
  <c r="T745" i="1"/>
  <c r="D745" i="1"/>
  <c r="X745" i="1"/>
  <c r="AB638" i="1"/>
  <c r="Z638" i="1"/>
  <c r="AB647" i="1"/>
  <c r="Z647" i="1"/>
  <c r="AB783" i="1"/>
  <c r="Z783" i="1"/>
  <c r="AB778" i="1"/>
  <c r="Z778" i="1"/>
  <c r="Z642" i="1"/>
  <c r="AB642" i="1"/>
  <c r="Z789" i="1"/>
  <c r="AB789" i="1"/>
  <c r="AB735" i="1"/>
  <c r="Z735" i="1"/>
  <c r="AB780" i="1"/>
  <c r="Z780" i="1"/>
  <c r="AB775" i="1"/>
  <c r="Z775" i="1"/>
  <c r="AB701" i="1"/>
  <c r="Z701" i="1"/>
  <c r="X688" i="1"/>
  <c r="V688" i="1"/>
  <c r="D688" i="1"/>
  <c r="T688" i="1"/>
  <c r="T619" i="1"/>
  <c r="D619" i="1"/>
  <c r="X619" i="1"/>
  <c r="AB733" i="1"/>
  <c r="Z733" i="1"/>
  <c r="AB739" i="1"/>
  <c r="Z739" i="1"/>
  <c r="AB790" i="1"/>
  <c r="Z790" i="1"/>
  <c r="AB753" i="1"/>
  <c r="Z753" i="1"/>
  <c r="AB736" i="1"/>
  <c r="Z736" i="1"/>
  <c r="AB707" i="1"/>
  <c r="Z707" i="1"/>
  <c r="AB699" i="1"/>
  <c r="Z699" i="1"/>
  <c r="V660" i="1"/>
  <c r="X660" i="1"/>
  <c r="D660" i="1"/>
  <c r="T660" i="1"/>
  <c r="Z691" i="1"/>
  <c r="AB691" i="1"/>
  <c r="Z626" i="1" l="1"/>
  <c r="Z612" i="1"/>
  <c r="AB772" i="1"/>
  <c r="Z715" i="1"/>
  <c r="AB634" i="1"/>
  <c r="AB742" i="1"/>
  <c r="AB661" i="1"/>
  <c r="Z708" i="1"/>
  <c r="AB617" i="1"/>
  <c r="Z640" i="1"/>
  <c r="Z731" i="1"/>
  <c r="AB767" i="1"/>
  <c r="AB690" i="1"/>
  <c r="Z621" i="1"/>
  <c r="AB616" i="1"/>
  <c r="Z669" i="1"/>
  <c r="Z624" i="1"/>
  <c r="Z791" i="1"/>
  <c r="AB627" i="1"/>
  <c r="Z627" i="1"/>
  <c r="AB618" i="1"/>
  <c r="Z784" i="1"/>
  <c r="AB723" i="1"/>
  <c r="AB744" i="1"/>
  <c r="Z794" i="1"/>
  <c r="Z700" i="1"/>
  <c r="Z696" i="1"/>
  <c r="Z765" i="1"/>
  <c r="Z695" i="1"/>
  <c r="Z681" i="1"/>
  <c r="Z755" i="1"/>
  <c r="AB606" i="1"/>
  <c r="Z756" i="1"/>
  <c r="AB613" i="1"/>
  <c r="Z802" i="1"/>
  <c r="Z746" i="1"/>
  <c r="Z683" i="1"/>
  <c r="AB727" i="1"/>
  <c r="Z635" i="1"/>
  <c r="Z720" i="1"/>
  <c r="Z623" i="1"/>
  <c r="Z685" i="1"/>
  <c r="AB687" i="1"/>
  <c r="AB693" i="1"/>
  <c r="Z622" i="1"/>
  <c r="Z797" i="1"/>
  <c r="AB629" i="1"/>
  <c r="AB759" i="1"/>
  <c r="Z645" i="1"/>
  <c r="AB757" i="1"/>
  <c r="AB774" i="1"/>
  <c r="AB750" i="1"/>
  <c r="Z725" i="1"/>
  <c r="AB762" i="1"/>
  <c r="AB643" i="1"/>
  <c r="Z721" i="1"/>
  <c r="AB648" i="1"/>
  <c r="AB658" i="1"/>
  <c r="AB741" i="1"/>
  <c r="Z673" i="1"/>
  <c r="AB673" i="1"/>
  <c r="Z609" i="1"/>
  <c r="Z653" i="1"/>
  <c r="Z657" i="1"/>
  <c r="Z770" i="1"/>
  <c r="AB705" i="1"/>
  <c r="Z639" i="1"/>
  <c r="AB665" i="1"/>
  <c r="Z764" i="1"/>
  <c r="Z713" i="1"/>
  <c r="AB636" i="1"/>
  <c r="Z800" i="1"/>
  <c r="AB703" i="1"/>
  <c r="Z751" i="1"/>
  <c r="AB782" i="1"/>
  <c r="Z782" i="1"/>
  <c r="Z675" i="1"/>
  <c r="Z641" i="1"/>
  <c r="AB651" i="1"/>
  <c r="AB743" i="1"/>
  <c r="Z748" i="1"/>
  <c r="AB726" i="1"/>
  <c r="AB787" i="1"/>
  <c r="Z625" i="1"/>
  <c r="AB607" i="1"/>
  <c r="Z711" i="1"/>
  <c r="AB732" i="1"/>
  <c r="Z709" i="1"/>
  <c r="AB769" i="1"/>
  <c r="Z724" i="1"/>
  <c r="AB615" i="1"/>
  <c r="Z710" i="1"/>
  <c r="AB630" i="1"/>
  <c r="Z608" i="1"/>
  <c r="Z672" i="1"/>
  <c r="Z679" i="1"/>
  <c r="AB706" i="1"/>
  <c r="AB610" i="1"/>
  <c r="Z722" i="1"/>
  <c r="AB644" i="1"/>
  <c r="AB667" i="1"/>
  <c r="AB730" i="1"/>
  <c r="Z761" i="1"/>
  <c r="Z632" i="1"/>
  <c r="AB788" i="1"/>
  <c r="Z788" i="1"/>
  <c r="AB628" i="1"/>
  <c r="AB719" i="1"/>
  <c r="Z620" i="1"/>
  <c r="AB716" i="1"/>
  <c r="Z779" i="1"/>
  <c r="AB779" i="1"/>
  <c r="AB649" i="1"/>
  <c r="Z649" i="1"/>
  <c r="Z663" i="1"/>
  <c r="AB680" i="1"/>
  <c r="Z680" i="1"/>
  <c r="AB646" i="1"/>
  <c r="AB728" i="1"/>
  <c r="Z728" i="1"/>
  <c r="AB729" i="1"/>
  <c r="AB777" i="1"/>
  <c r="Z777" i="1"/>
  <c r="AB666" i="1"/>
  <c r="Z666" i="1"/>
  <c r="AB740" i="1"/>
  <c r="Z740" i="1"/>
  <c r="AB671" i="1"/>
  <c r="Z671" i="1"/>
  <c r="Z717" i="1"/>
  <c r="AB717" i="1"/>
  <c r="AB734" i="1"/>
  <c r="Z734" i="1"/>
  <c r="Z745" i="1"/>
  <c r="AB745" i="1"/>
  <c r="AB738" i="1"/>
  <c r="Z738" i="1"/>
  <c r="AB768" i="1"/>
  <c r="Z768" i="1"/>
  <c r="AB714" i="1"/>
  <c r="Z714" i="1"/>
  <c r="AB694" i="1"/>
  <c r="Z694" i="1"/>
  <c r="AB619" i="1"/>
  <c r="Z619" i="1"/>
  <c r="AB660" i="1"/>
  <c r="Z660" i="1"/>
  <c r="AB688" i="1"/>
  <c r="Z688" i="1"/>
  <c r="AD487" i="1"/>
  <c r="B144" i="1"/>
  <c r="C144" i="1"/>
  <c r="D144" i="1"/>
  <c r="AB144" i="1" s="1"/>
  <c r="N144" i="1"/>
  <c r="O144" i="1"/>
  <c r="AD144" i="1"/>
  <c r="D587" i="1"/>
  <c r="AB587" i="1" s="1"/>
  <c r="D586" i="1"/>
  <c r="Z57" i="1"/>
  <c r="Z56" i="1"/>
  <c r="AF8" i="1"/>
  <c r="AF7" i="1"/>
  <c r="AF6" i="1"/>
  <c r="AF5" i="1"/>
  <c r="AF4" i="1"/>
  <c r="AF3" i="1"/>
  <c r="AD12" i="1"/>
  <c r="AD9" i="1"/>
  <c r="AF602" i="1"/>
  <c r="AD602" i="1"/>
  <c r="O602" i="1"/>
  <c r="N602" i="1"/>
  <c r="D602" i="1"/>
  <c r="C602" i="1"/>
  <c r="B602" i="1"/>
  <c r="AF599" i="1"/>
  <c r="AD599" i="1"/>
  <c r="O599" i="1"/>
  <c r="N599" i="1"/>
  <c r="D599" i="1"/>
  <c r="AB599" i="1" s="1"/>
  <c r="C599" i="1"/>
  <c r="B599" i="1"/>
  <c r="AD596" i="1"/>
  <c r="O596" i="1"/>
  <c r="N596" i="1"/>
  <c r="D596" i="1"/>
  <c r="Z596" i="1" s="1"/>
  <c r="C596" i="1"/>
  <c r="B596" i="1"/>
  <c r="AF593" i="1"/>
  <c r="AD593" i="1"/>
  <c r="O593" i="1"/>
  <c r="N593" i="1"/>
  <c r="D593" i="1"/>
  <c r="C593" i="1"/>
  <c r="B593" i="1"/>
  <c r="AF590" i="1"/>
  <c r="AD590" i="1"/>
  <c r="O590" i="1"/>
  <c r="N590" i="1"/>
  <c r="D590" i="1"/>
  <c r="C590" i="1"/>
  <c r="B590" i="1"/>
  <c r="AD587" i="1"/>
  <c r="O587" i="1"/>
  <c r="N587" i="1"/>
  <c r="C587" i="1"/>
  <c r="B587" i="1"/>
  <c r="AF584" i="1"/>
  <c r="AD584" i="1"/>
  <c r="O584" i="1"/>
  <c r="N584" i="1"/>
  <c r="D584" i="1"/>
  <c r="AB584" i="1" s="1"/>
  <c r="C584" i="1"/>
  <c r="B584" i="1"/>
  <c r="AF581" i="1"/>
  <c r="AD581" i="1"/>
  <c r="O581" i="1"/>
  <c r="N581" i="1"/>
  <c r="D581" i="1"/>
  <c r="AB581" i="1" s="1"/>
  <c r="C581" i="1"/>
  <c r="B581" i="1"/>
  <c r="AD578" i="1"/>
  <c r="O578" i="1"/>
  <c r="N578" i="1"/>
  <c r="D578" i="1"/>
  <c r="C578" i="1"/>
  <c r="B578" i="1"/>
  <c r="AF575" i="1"/>
  <c r="AD575" i="1"/>
  <c r="O575" i="1"/>
  <c r="N575" i="1"/>
  <c r="D575" i="1"/>
  <c r="Z575" i="1" s="1"/>
  <c r="C575" i="1"/>
  <c r="B575" i="1"/>
  <c r="AF572" i="1"/>
  <c r="AD572" i="1"/>
  <c r="O572" i="1"/>
  <c r="N572" i="1"/>
  <c r="D572" i="1"/>
  <c r="AB572" i="1" s="1"/>
  <c r="C572" i="1"/>
  <c r="B572" i="1"/>
  <c r="AD569" i="1"/>
  <c r="O569" i="1"/>
  <c r="N569" i="1"/>
  <c r="D569" i="1"/>
  <c r="C569" i="1"/>
  <c r="B569" i="1"/>
  <c r="AF566" i="1"/>
  <c r="AD566" i="1"/>
  <c r="O566" i="1"/>
  <c r="N566" i="1"/>
  <c r="D566" i="1"/>
  <c r="C566" i="1"/>
  <c r="B566" i="1"/>
  <c r="AF563" i="1"/>
  <c r="AD563" i="1"/>
  <c r="O563" i="1"/>
  <c r="N563" i="1"/>
  <c r="D563" i="1"/>
  <c r="AB563" i="1" s="1"/>
  <c r="C563" i="1"/>
  <c r="B563" i="1"/>
  <c r="AD560" i="1"/>
  <c r="O560" i="1"/>
  <c r="N560" i="1"/>
  <c r="D560" i="1"/>
  <c r="C560" i="1"/>
  <c r="B560" i="1"/>
  <c r="AF557" i="1"/>
  <c r="AD557" i="1"/>
  <c r="O557" i="1"/>
  <c r="N557" i="1"/>
  <c r="D557" i="1"/>
  <c r="C557" i="1"/>
  <c r="B557" i="1"/>
  <c r="AF554" i="1"/>
  <c r="AD554" i="1"/>
  <c r="O554" i="1"/>
  <c r="N554" i="1"/>
  <c r="D554" i="1"/>
  <c r="C554" i="1"/>
  <c r="B554" i="1"/>
  <c r="AD551" i="1"/>
  <c r="O551" i="1"/>
  <c r="N551" i="1"/>
  <c r="D551" i="1"/>
  <c r="AB551" i="1" s="1"/>
  <c r="C551" i="1"/>
  <c r="B551" i="1"/>
  <c r="AF548" i="1"/>
  <c r="AD548" i="1"/>
  <c r="O548" i="1"/>
  <c r="N548" i="1"/>
  <c r="D548" i="1"/>
  <c r="Z548" i="1" s="1"/>
  <c r="C548" i="1"/>
  <c r="B548" i="1"/>
  <c r="AF545" i="1"/>
  <c r="AD545" i="1"/>
  <c r="O545" i="1"/>
  <c r="N545" i="1"/>
  <c r="D545" i="1"/>
  <c r="C545" i="1"/>
  <c r="B545" i="1"/>
  <c r="AD542" i="1"/>
  <c r="O542" i="1"/>
  <c r="N542" i="1"/>
  <c r="D542" i="1"/>
  <c r="C542" i="1"/>
  <c r="B542" i="1"/>
  <c r="AF539" i="1"/>
  <c r="AD539" i="1"/>
  <c r="O539" i="1"/>
  <c r="N539" i="1"/>
  <c r="D539" i="1"/>
  <c r="AB539" i="1" s="1"/>
  <c r="C539" i="1"/>
  <c r="B539" i="1"/>
  <c r="AF536" i="1"/>
  <c r="AD536" i="1"/>
  <c r="O536" i="1"/>
  <c r="N536" i="1"/>
  <c r="D536" i="1"/>
  <c r="Z536" i="1" s="1"/>
  <c r="C536" i="1"/>
  <c r="B536" i="1"/>
  <c r="AD533" i="1"/>
  <c r="O533" i="1"/>
  <c r="N533" i="1"/>
  <c r="D533" i="1"/>
  <c r="AB533" i="1" s="1"/>
  <c r="C533" i="1"/>
  <c r="B533" i="1"/>
  <c r="AF530" i="1"/>
  <c r="AD530" i="1"/>
  <c r="O530" i="1"/>
  <c r="N530" i="1"/>
  <c r="D530" i="1"/>
  <c r="C530" i="1"/>
  <c r="B530" i="1"/>
  <c r="AF527" i="1"/>
  <c r="AD527" i="1"/>
  <c r="O527" i="1"/>
  <c r="N527" i="1"/>
  <c r="D527" i="1"/>
  <c r="AB527" i="1" s="1"/>
  <c r="C527" i="1"/>
  <c r="B527" i="1"/>
  <c r="AD524" i="1"/>
  <c r="O524" i="1"/>
  <c r="N524" i="1"/>
  <c r="D524" i="1"/>
  <c r="C524" i="1"/>
  <c r="B524" i="1"/>
  <c r="AF521" i="1"/>
  <c r="AD521" i="1"/>
  <c r="O521" i="1"/>
  <c r="N521" i="1"/>
  <c r="D521" i="1"/>
  <c r="C521" i="1"/>
  <c r="B521" i="1"/>
  <c r="AF518" i="1"/>
  <c r="AD518" i="1"/>
  <c r="O518" i="1"/>
  <c r="N518" i="1"/>
  <c r="D518" i="1"/>
  <c r="C518" i="1"/>
  <c r="B518" i="1"/>
  <c r="AD515" i="1"/>
  <c r="O515" i="1"/>
  <c r="N515" i="1"/>
  <c r="D515" i="1"/>
  <c r="C515" i="1"/>
  <c r="B515" i="1"/>
  <c r="AF512" i="1"/>
  <c r="AD512" i="1"/>
  <c r="O512" i="1"/>
  <c r="N512" i="1"/>
  <c r="D512" i="1"/>
  <c r="Z512" i="1" s="1"/>
  <c r="C512" i="1"/>
  <c r="B512" i="1"/>
  <c r="AF509" i="1"/>
  <c r="AD509" i="1"/>
  <c r="O509" i="1"/>
  <c r="N509" i="1"/>
  <c r="D509" i="1"/>
  <c r="C509" i="1"/>
  <c r="B509" i="1"/>
  <c r="AD506" i="1"/>
  <c r="O506" i="1"/>
  <c r="N506" i="1"/>
  <c r="D506" i="1"/>
  <c r="C506" i="1"/>
  <c r="B506" i="1"/>
  <c r="AF503" i="1"/>
  <c r="AD503" i="1"/>
  <c r="O503" i="1"/>
  <c r="N503" i="1"/>
  <c r="D503" i="1"/>
  <c r="C503" i="1"/>
  <c r="B503" i="1"/>
  <c r="AF500" i="1"/>
  <c r="AD500" i="1"/>
  <c r="O500" i="1"/>
  <c r="N500" i="1"/>
  <c r="D500" i="1"/>
  <c r="C500" i="1"/>
  <c r="B500" i="1"/>
  <c r="AD497" i="1"/>
  <c r="O497" i="1"/>
  <c r="N497" i="1"/>
  <c r="D497" i="1"/>
  <c r="C497" i="1"/>
  <c r="B497" i="1"/>
  <c r="AF494" i="1"/>
  <c r="AD494" i="1"/>
  <c r="O494" i="1"/>
  <c r="N494" i="1"/>
  <c r="D494" i="1"/>
  <c r="C494" i="1"/>
  <c r="B494" i="1"/>
  <c r="AF491" i="1"/>
  <c r="AD491" i="1"/>
  <c r="O491" i="1"/>
  <c r="N491" i="1"/>
  <c r="D491" i="1"/>
  <c r="C491" i="1"/>
  <c r="B491" i="1"/>
  <c r="AD488" i="1"/>
  <c r="O488" i="1"/>
  <c r="N488" i="1"/>
  <c r="D488" i="1"/>
  <c r="AB488" i="1" s="1"/>
  <c r="C488" i="1"/>
  <c r="B488" i="1"/>
  <c r="AF485" i="1"/>
  <c r="AD485" i="1"/>
  <c r="O485" i="1"/>
  <c r="N485" i="1"/>
  <c r="D485" i="1"/>
  <c r="AB485" i="1" s="1"/>
  <c r="C485" i="1"/>
  <c r="B485" i="1"/>
  <c r="AF482" i="1"/>
  <c r="AD482" i="1"/>
  <c r="O482" i="1"/>
  <c r="N482" i="1"/>
  <c r="D482" i="1"/>
  <c r="C482" i="1"/>
  <c r="B482" i="1"/>
  <c r="AD479" i="1"/>
  <c r="O479" i="1"/>
  <c r="N479" i="1"/>
  <c r="D479" i="1"/>
  <c r="C479" i="1"/>
  <c r="B479" i="1"/>
  <c r="AF476" i="1"/>
  <c r="AD476" i="1"/>
  <c r="O476" i="1"/>
  <c r="N476" i="1"/>
  <c r="D476" i="1"/>
  <c r="Z476" i="1" s="1"/>
  <c r="C476" i="1"/>
  <c r="B476" i="1"/>
  <c r="AF473" i="1"/>
  <c r="AD473" i="1"/>
  <c r="O473" i="1"/>
  <c r="N473" i="1"/>
  <c r="D473" i="1"/>
  <c r="C473" i="1"/>
  <c r="B473" i="1"/>
  <c r="AD470" i="1"/>
  <c r="O470" i="1"/>
  <c r="N470" i="1"/>
  <c r="D470" i="1"/>
  <c r="C470" i="1"/>
  <c r="B470" i="1"/>
  <c r="AF467" i="1"/>
  <c r="AD467" i="1"/>
  <c r="O467" i="1"/>
  <c r="N467" i="1"/>
  <c r="D467" i="1"/>
  <c r="Z467" i="1" s="1"/>
  <c r="C467" i="1"/>
  <c r="B467" i="1"/>
  <c r="AF464" i="1"/>
  <c r="AD464" i="1"/>
  <c r="O464" i="1"/>
  <c r="N464" i="1"/>
  <c r="D464" i="1"/>
  <c r="AB464" i="1" s="1"/>
  <c r="C464" i="1"/>
  <c r="B464" i="1"/>
  <c r="AD461" i="1"/>
  <c r="O461" i="1"/>
  <c r="N461" i="1"/>
  <c r="D461" i="1"/>
  <c r="C461" i="1"/>
  <c r="B461" i="1"/>
  <c r="AF458" i="1"/>
  <c r="AD458" i="1"/>
  <c r="O458" i="1"/>
  <c r="N458" i="1"/>
  <c r="D458" i="1"/>
  <c r="C458" i="1"/>
  <c r="B458" i="1"/>
  <c r="AF455" i="1"/>
  <c r="AD455" i="1"/>
  <c r="O455" i="1"/>
  <c r="N455" i="1"/>
  <c r="D455" i="1"/>
  <c r="AB455" i="1" s="1"/>
  <c r="C455" i="1"/>
  <c r="B455" i="1"/>
  <c r="AD452" i="1"/>
  <c r="O452" i="1"/>
  <c r="N452" i="1"/>
  <c r="D452" i="1"/>
  <c r="C452" i="1"/>
  <c r="B452" i="1"/>
  <c r="AF449" i="1"/>
  <c r="AD449" i="1"/>
  <c r="O449" i="1"/>
  <c r="N449" i="1"/>
  <c r="D449" i="1"/>
  <c r="Z449" i="1" s="1"/>
  <c r="C449" i="1"/>
  <c r="B449" i="1"/>
  <c r="AF446" i="1"/>
  <c r="AD446" i="1"/>
  <c r="O446" i="1"/>
  <c r="N446" i="1"/>
  <c r="D446" i="1"/>
  <c r="C446" i="1"/>
  <c r="B446" i="1"/>
  <c r="AD443" i="1"/>
  <c r="O443" i="1"/>
  <c r="N443" i="1"/>
  <c r="D443" i="1"/>
  <c r="C443" i="1"/>
  <c r="B443" i="1"/>
  <c r="AF440" i="1"/>
  <c r="AD440" i="1"/>
  <c r="O440" i="1"/>
  <c r="N440" i="1"/>
  <c r="D440" i="1"/>
  <c r="Z440" i="1" s="1"/>
  <c r="C440" i="1"/>
  <c r="B440" i="1"/>
  <c r="AF437" i="1"/>
  <c r="AD437" i="1"/>
  <c r="O437" i="1"/>
  <c r="N437" i="1"/>
  <c r="D437" i="1"/>
  <c r="AB437" i="1" s="1"/>
  <c r="C437" i="1"/>
  <c r="B437" i="1"/>
  <c r="AD434" i="1"/>
  <c r="O434" i="1"/>
  <c r="N434" i="1"/>
  <c r="D434" i="1"/>
  <c r="C434" i="1"/>
  <c r="B434" i="1"/>
  <c r="AF431" i="1"/>
  <c r="AD431" i="1"/>
  <c r="O431" i="1"/>
  <c r="N431" i="1"/>
  <c r="D431" i="1"/>
  <c r="C431" i="1"/>
  <c r="B431" i="1"/>
  <c r="AF428" i="1"/>
  <c r="AD428" i="1"/>
  <c r="O428" i="1"/>
  <c r="N428" i="1"/>
  <c r="D428" i="1"/>
  <c r="C428" i="1"/>
  <c r="B428" i="1"/>
  <c r="AD425" i="1"/>
  <c r="O425" i="1"/>
  <c r="N425" i="1"/>
  <c r="D425" i="1"/>
  <c r="AB425" i="1" s="1"/>
  <c r="C425" i="1"/>
  <c r="B425" i="1"/>
  <c r="AF422" i="1"/>
  <c r="AD422" i="1"/>
  <c r="O422" i="1"/>
  <c r="N422" i="1"/>
  <c r="D422" i="1"/>
  <c r="C422" i="1"/>
  <c r="B422" i="1"/>
  <c r="AF419" i="1"/>
  <c r="AD419" i="1"/>
  <c r="O419" i="1"/>
  <c r="N419" i="1"/>
  <c r="D419" i="1"/>
  <c r="AB419" i="1" s="1"/>
  <c r="C419" i="1"/>
  <c r="B419" i="1"/>
  <c r="AD416" i="1"/>
  <c r="O416" i="1"/>
  <c r="N416" i="1"/>
  <c r="D416" i="1"/>
  <c r="AB416" i="1" s="1"/>
  <c r="C416" i="1"/>
  <c r="B416" i="1"/>
  <c r="AF413" i="1"/>
  <c r="AD413" i="1"/>
  <c r="O413" i="1"/>
  <c r="N413" i="1"/>
  <c r="D413" i="1"/>
  <c r="C413" i="1"/>
  <c r="B413" i="1"/>
  <c r="AF410" i="1"/>
  <c r="AD410" i="1"/>
  <c r="O410" i="1"/>
  <c r="N410" i="1"/>
  <c r="D410" i="1"/>
  <c r="C410" i="1"/>
  <c r="B410" i="1"/>
  <c r="AD407" i="1"/>
  <c r="O407" i="1"/>
  <c r="N407" i="1"/>
  <c r="D407" i="1"/>
  <c r="AB407" i="1" s="1"/>
  <c r="C407" i="1"/>
  <c r="B407" i="1"/>
  <c r="AF404" i="1"/>
  <c r="AD404" i="1"/>
  <c r="O404" i="1"/>
  <c r="N404" i="1"/>
  <c r="D404" i="1"/>
  <c r="C404" i="1"/>
  <c r="B404" i="1"/>
  <c r="AF401" i="1"/>
  <c r="AD401" i="1"/>
  <c r="O401" i="1"/>
  <c r="N401" i="1"/>
  <c r="D401" i="1"/>
  <c r="C401" i="1"/>
  <c r="B401" i="1"/>
  <c r="AD398" i="1"/>
  <c r="O398" i="1"/>
  <c r="N398" i="1"/>
  <c r="D398" i="1"/>
  <c r="C398" i="1"/>
  <c r="B398" i="1"/>
  <c r="AF395" i="1"/>
  <c r="AD395" i="1"/>
  <c r="O395" i="1"/>
  <c r="N395" i="1"/>
  <c r="D395" i="1"/>
  <c r="Z395" i="1" s="1"/>
  <c r="C395" i="1"/>
  <c r="B395" i="1"/>
  <c r="AF392" i="1"/>
  <c r="AD392" i="1"/>
  <c r="O392" i="1"/>
  <c r="N392" i="1"/>
  <c r="D392" i="1"/>
  <c r="C392" i="1"/>
  <c r="B392" i="1"/>
  <c r="AD389" i="1"/>
  <c r="O389" i="1"/>
  <c r="N389" i="1"/>
  <c r="D389" i="1"/>
  <c r="AB389" i="1" s="1"/>
  <c r="C389" i="1"/>
  <c r="B389" i="1"/>
  <c r="AF386" i="1"/>
  <c r="AD386" i="1"/>
  <c r="O386" i="1"/>
  <c r="N386" i="1"/>
  <c r="D386" i="1"/>
  <c r="C386" i="1"/>
  <c r="B386" i="1"/>
  <c r="AF383" i="1"/>
  <c r="AD383" i="1"/>
  <c r="O383" i="1"/>
  <c r="N383" i="1"/>
  <c r="D383" i="1"/>
  <c r="C383" i="1"/>
  <c r="B383" i="1"/>
  <c r="AD380" i="1"/>
  <c r="O380" i="1"/>
  <c r="N380" i="1"/>
  <c r="D380" i="1"/>
  <c r="Z380" i="1" s="1"/>
  <c r="C380" i="1"/>
  <c r="B380" i="1"/>
  <c r="AF377" i="1"/>
  <c r="AD377" i="1"/>
  <c r="O377" i="1"/>
  <c r="N377" i="1"/>
  <c r="D377" i="1"/>
  <c r="C377" i="1"/>
  <c r="B377" i="1"/>
  <c r="AF374" i="1"/>
  <c r="AD374" i="1"/>
  <c r="O374" i="1"/>
  <c r="N374" i="1"/>
  <c r="D374" i="1"/>
  <c r="C374" i="1"/>
  <c r="B374" i="1"/>
  <c r="AD371" i="1"/>
  <c r="O371" i="1"/>
  <c r="N371" i="1"/>
  <c r="D371" i="1"/>
  <c r="C371" i="1"/>
  <c r="B371" i="1"/>
  <c r="AF368" i="1"/>
  <c r="AD368" i="1"/>
  <c r="O368" i="1"/>
  <c r="N368" i="1"/>
  <c r="D368" i="1"/>
  <c r="AB368" i="1" s="1"/>
  <c r="C368" i="1"/>
  <c r="B368" i="1"/>
  <c r="AF365" i="1"/>
  <c r="AD365" i="1"/>
  <c r="O365" i="1"/>
  <c r="N365" i="1"/>
  <c r="D365" i="1"/>
  <c r="Z365" i="1" s="1"/>
  <c r="C365" i="1"/>
  <c r="B365" i="1"/>
  <c r="AD362" i="1"/>
  <c r="O362" i="1"/>
  <c r="N362" i="1"/>
  <c r="D362" i="1"/>
  <c r="C362" i="1"/>
  <c r="B362" i="1"/>
  <c r="AF359" i="1"/>
  <c r="AD359" i="1"/>
  <c r="O359" i="1"/>
  <c r="N359" i="1"/>
  <c r="D359" i="1"/>
  <c r="AB359" i="1" s="1"/>
  <c r="C359" i="1"/>
  <c r="B359" i="1"/>
  <c r="AF356" i="1"/>
  <c r="AD356" i="1"/>
  <c r="O356" i="1"/>
  <c r="N356" i="1"/>
  <c r="D356" i="1"/>
  <c r="AB356" i="1" s="1"/>
  <c r="C356" i="1"/>
  <c r="B356" i="1"/>
  <c r="AD353" i="1"/>
  <c r="O353" i="1"/>
  <c r="N353" i="1"/>
  <c r="D353" i="1"/>
  <c r="C353" i="1"/>
  <c r="B353" i="1"/>
  <c r="AF350" i="1"/>
  <c r="AD350" i="1"/>
  <c r="O350" i="1"/>
  <c r="N350" i="1"/>
  <c r="D350" i="1"/>
  <c r="C350" i="1"/>
  <c r="B350" i="1"/>
  <c r="AF347" i="1"/>
  <c r="AD347" i="1"/>
  <c r="O347" i="1"/>
  <c r="N347" i="1"/>
  <c r="D347" i="1"/>
  <c r="AB347" i="1" s="1"/>
  <c r="C347" i="1"/>
  <c r="B347" i="1"/>
  <c r="AD344" i="1"/>
  <c r="O344" i="1"/>
  <c r="N344" i="1"/>
  <c r="D344" i="1"/>
  <c r="AB344" i="1" s="1"/>
  <c r="C344" i="1"/>
  <c r="B344" i="1"/>
  <c r="AF341" i="1"/>
  <c r="AD341" i="1"/>
  <c r="O341" i="1"/>
  <c r="N341" i="1"/>
  <c r="D341" i="1"/>
  <c r="C341" i="1"/>
  <c r="B341" i="1"/>
  <c r="AF338" i="1"/>
  <c r="AD338" i="1"/>
  <c r="O338" i="1"/>
  <c r="N338" i="1"/>
  <c r="D338" i="1"/>
  <c r="C338" i="1"/>
  <c r="B338" i="1"/>
  <c r="AD335" i="1"/>
  <c r="O335" i="1"/>
  <c r="N335" i="1"/>
  <c r="D335" i="1"/>
  <c r="AB335" i="1" s="1"/>
  <c r="C335" i="1"/>
  <c r="B335" i="1"/>
  <c r="AF332" i="1"/>
  <c r="AD332" i="1"/>
  <c r="O332" i="1"/>
  <c r="N332" i="1"/>
  <c r="D332" i="1"/>
  <c r="C332" i="1"/>
  <c r="B332" i="1"/>
  <c r="AF329" i="1"/>
  <c r="AD329" i="1"/>
  <c r="O329" i="1"/>
  <c r="N329" i="1"/>
  <c r="D329" i="1"/>
  <c r="Z329" i="1" s="1"/>
  <c r="C329" i="1"/>
  <c r="B329" i="1"/>
  <c r="AD326" i="1"/>
  <c r="O326" i="1"/>
  <c r="N326" i="1"/>
  <c r="D326" i="1"/>
  <c r="C326" i="1"/>
  <c r="B326" i="1"/>
  <c r="AF323" i="1"/>
  <c r="AD323" i="1"/>
  <c r="O323" i="1"/>
  <c r="N323" i="1"/>
  <c r="D323" i="1"/>
  <c r="AB323" i="1" s="1"/>
  <c r="C323" i="1"/>
  <c r="B323" i="1"/>
  <c r="AF320" i="1"/>
  <c r="AD320" i="1"/>
  <c r="O320" i="1"/>
  <c r="N320" i="1"/>
  <c r="D320" i="1"/>
  <c r="Z320" i="1" s="1"/>
  <c r="C320" i="1"/>
  <c r="B320" i="1"/>
  <c r="AD317" i="1"/>
  <c r="O317" i="1"/>
  <c r="N317" i="1"/>
  <c r="D317" i="1"/>
  <c r="Z317" i="1" s="1"/>
  <c r="C317" i="1"/>
  <c r="B317" i="1"/>
  <c r="AF314" i="1"/>
  <c r="AD314" i="1"/>
  <c r="O314" i="1"/>
  <c r="N314" i="1"/>
  <c r="D314" i="1"/>
  <c r="C314" i="1"/>
  <c r="B314" i="1"/>
  <c r="AF311" i="1"/>
  <c r="AD311" i="1"/>
  <c r="O311" i="1"/>
  <c r="N311" i="1"/>
  <c r="D311" i="1"/>
  <c r="AB311" i="1" s="1"/>
  <c r="C311" i="1"/>
  <c r="B311" i="1"/>
  <c r="AD308" i="1"/>
  <c r="O308" i="1"/>
  <c r="N308" i="1"/>
  <c r="D308" i="1"/>
  <c r="C308" i="1"/>
  <c r="B308" i="1"/>
  <c r="AF305" i="1"/>
  <c r="AD305" i="1"/>
  <c r="O305" i="1"/>
  <c r="N305" i="1"/>
  <c r="D305" i="1"/>
  <c r="Z305" i="1" s="1"/>
  <c r="C305" i="1"/>
  <c r="B305" i="1"/>
  <c r="AF302" i="1"/>
  <c r="AD302" i="1"/>
  <c r="O302" i="1"/>
  <c r="N302" i="1"/>
  <c r="D302" i="1"/>
  <c r="C302" i="1"/>
  <c r="B302" i="1"/>
  <c r="AD299" i="1"/>
  <c r="O299" i="1"/>
  <c r="N299" i="1"/>
  <c r="D299" i="1"/>
  <c r="C299" i="1"/>
  <c r="B299" i="1"/>
  <c r="AF296" i="1"/>
  <c r="AD296" i="1"/>
  <c r="O296" i="1"/>
  <c r="N296" i="1"/>
  <c r="D296" i="1"/>
  <c r="Z296" i="1" s="1"/>
  <c r="C296" i="1"/>
  <c r="B296" i="1"/>
  <c r="AF293" i="1"/>
  <c r="AD293" i="1"/>
  <c r="O293" i="1"/>
  <c r="N293" i="1"/>
  <c r="D293" i="1"/>
  <c r="C293" i="1"/>
  <c r="B293" i="1"/>
  <c r="AD290" i="1"/>
  <c r="O290" i="1"/>
  <c r="N290" i="1"/>
  <c r="D290" i="1"/>
  <c r="C290" i="1"/>
  <c r="B290" i="1"/>
  <c r="AF287" i="1"/>
  <c r="AD287" i="1"/>
  <c r="O287" i="1"/>
  <c r="N287" i="1"/>
  <c r="D287" i="1"/>
  <c r="C287" i="1"/>
  <c r="B287" i="1"/>
  <c r="AF284" i="1"/>
  <c r="AD284" i="1"/>
  <c r="O284" i="1"/>
  <c r="N284" i="1"/>
  <c r="D284" i="1"/>
  <c r="AB284" i="1" s="1"/>
  <c r="C284" i="1"/>
  <c r="B284" i="1"/>
  <c r="AD281" i="1"/>
  <c r="O281" i="1"/>
  <c r="N281" i="1"/>
  <c r="D281" i="1"/>
  <c r="AB281" i="1" s="1"/>
  <c r="C281" i="1"/>
  <c r="B281" i="1"/>
  <c r="AF278" i="1"/>
  <c r="AD278" i="1"/>
  <c r="O278" i="1"/>
  <c r="N278" i="1"/>
  <c r="D278" i="1"/>
  <c r="C278" i="1"/>
  <c r="B278" i="1"/>
  <c r="AF275" i="1"/>
  <c r="AD275" i="1"/>
  <c r="O275" i="1"/>
  <c r="N275" i="1"/>
  <c r="D275" i="1"/>
  <c r="C275" i="1"/>
  <c r="B275" i="1"/>
  <c r="AD272" i="1"/>
  <c r="O272" i="1"/>
  <c r="N272" i="1"/>
  <c r="D272" i="1"/>
  <c r="C272" i="1"/>
  <c r="B272" i="1"/>
  <c r="AF269" i="1"/>
  <c r="AD269" i="1"/>
  <c r="O269" i="1"/>
  <c r="N269" i="1"/>
  <c r="D269" i="1"/>
  <c r="Z269" i="1" s="1"/>
  <c r="C269" i="1"/>
  <c r="B269" i="1"/>
  <c r="AF266" i="1"/>
  <c r="AD266" i="1"/>
  <c r="O266" i="1"/>
  <c r="N266" i="1"/>
  <c r="D266" i="1"/>
  <c r="C266" i="1"/>
  <c r="B266" i="1"/>
  <c r="AD263" i="1"/>
  <c r="O263" i="1"/>
  <c r="N263" i="1"/>
  <c r="D263" i="1"/>
  <c r="C263" i="1"/>
  <c r="B263" i="1"/>
  <c r="AF260" i="1"/>
  <c r="AD260" i="1"/>
  <c r="O260" i="1"/>
  <c r="N260" i="1"/>
  <c r="D260" i="1"/>
  <c r="Z260" i="1" s="1"/>
  <c r="C260" i="1"/>
  <c r="B260" i="1"/>
  <c r="AF257" i="1"/>
  <c r="AD257" i="1"/>
  <c r="O257" i="1"/>
  <c r="N257" i="1"/>
  <c r="D257" i="1"/>
  <c r="C257" i="1"/>
  <c r="B257" i="1"/>
  <c r="AD254" i="1"/>
  <c r="O254" i="1"/>
  <c r="N254" i="1"/>
  <c r="D254" i="1"/>
  <c r="C254" i="1"/>
  <c r="B254" i="1"/>
  <c r="AF251" i="1"/>
  <c r="AD251" i="1"/>
  <c r="O251" i="1"/>
  <c r="N251" i="1"/>
  <c r="D251" i="1"/>
  <c r="AB251" i="1" s="1"/>
  <c r="C251" i="1"/>
  <c r="B251" i="1"/>
  <c r="AF248" i="1"/>
  <c r="AD248" i="1"/>
  <c r="O248" i="1"/>
  <c r="N248" i="1"/>
  <c r="D248" i="1"/>
  <c r="C248" i="1"/>
  <c r="B248" i="1"/>
  <c r="AD245" i="1"/>
  <c r="O245" i="1"/>
  <c r="N245" i="1"/>
  <c r="D245" i="1"/>
  <c r="AB245" i="1" s="1"/>
  <c r="C245" i="1"/>
  <c r="B245" i="1"/>
  <c r="AF242" i="1"/>
  <c r="AD242" i="1"/>
  <c r="O242" i="1"/>
  <c r="N242" i="1"/>
  <c r="D242" i="1"/>
  <c r="C242" i="1"/>
  <c r="B242" i="1"/>
  <c r="AF239" i="1"/>
  <c r="AD239" i="1"/>
  <c r="O239" i="1"/>
  <c r="N239" i="1"/>
  <c r="D239" i="1"/>
  <c r="AB239" i="1" s="1"/>
  <c r="C239" i="1"/>
  <c r="B239" i="1"/>
  <c r="AD236" i="1"/>
  <c r="O236" i="1"/>
  <c r="N236" i="1"/>
  <c r="D236" i="1"/>
  <c r="AB236" i="1" s="1"/>
  <c r="C236" i="1"/>
  <c r="B236" i="1"/>
  <c r="AF233" i="1"/>
  <c r="AD233" i="1"/>
  <c r="O233" i="1"/>
  <c r="N233" i="1"/>
  <c r="D233" i="1"/>
  <c r="AB233" i="1" s="1"/>
  <c r="C233" i="1"/>
  <c r="B233" i="1"/>
  <c r="AF230" i="1"/>
  <c r="AD230" i="1"/>
  <c r="O230" i="1"/>
  <c r="N230" i="1"/>
  <c r="D230" i="1"/>
  <c r="C230" i="1"/>
  <c r="B230" i="1"/>
  <c r="AD227" i="1"/>
  <c r="O227" i="1"/>
  <c r="N227" i="1"/>
  <c r="D227" i="1"/>
  <c r="AB227" i="1" s="1"/>
  <c r="C227" i="1"/>
  <c r="B227" i="1"/>
  <c r="AF224" i="1"/>
  <c r="AD224" i="1"/>
  <c r="O224" i="1"/>
  <c r="N224" i="1"/>
  <c r="D224" i="1"/>
  <c r="AB224" i="1" s="1"/>
  <c r="C224" i="1"/>
  <c r="B224" i="1"/>
  <c r="AF221" i="1"/>
  <c r="AD221" i="1"/>
  <c r="O221" i="1"/>
  <c r="N221" i="1"/>
  <c r="D221" i="1"/>
  <c r="AB221" i="1" s="1"/>
  <c r="C221" i="1"/>
  <c r="B221" i="1"/>
  <c r="AD218" i="1"/>
  <c r="O218" i="1"/>
  <c r="N218" i="1"/>
  <c r="D218" i="1"/>
  <c r="C218" i="1"/>
  <c r="B218" i="1"/>
  <c r="AF215" i="1"/>
  <c r="AD215" i="1"/>
  <c r="O215" i="1"/>
  <c r="N215" i="1"/>
  <c r="D215" i="1"/>
  <c r="C215" i="1"/>
  <c r="B215" i="1"/>
  <c r="AF212" i="1"/>
  <c r="AD212" i="1"/>
  <c r="O212" i="1"/>
  <c r="N212" i="1"/>
  <c r="D212" i="1"/>
  <c r="Z212" i="1" s="1"/>
  <c r="C212" i="1"/>
  <c r="B212" i="1"/>
  <c r="AD209" i="1"/>
  <c r="O209" i="1"/>
  <c r="N209" i="1"/>
  <c r="D209" i="1"/>
  <c r="C209" i="1"/>
  <c r="B209" i="1"/>
  <c r="AF206" i="1"/>
  <c r="AD206" i="1"/>
  <c r="O206" i="1"/>
  <c r="N206" i="1"/>
  <c r="D206" i="1"/>
  <c r="C206" i="1"/>
  <c r="B206" i="1"/>
  <c r="AF203" i="1"/>
  <c r="AD203" i="1"/>
  <c r="O203" i="1"/>
  <c r="N203" i="1"/>
  <c r="D203" i="1"/>
  <c r="AB203" i="1" s="1"/>
  <c r="C203" i="1"/>
  <c r="B203" i="1"/>
  <c r="AD200" i="1"/>
  <c r="O200" i="1"/>
  <c r="N200" i="1"/>
  <c r="D200" i="1"/>
  <c r="C200" i="1"/>
  <c r="B200" i="1"/>
  <c r="AF197" i="1"/>
  <c r="AD197" i="1"/>
  <c r="O197" i="1"/>
  <c r="N197" i="1"/>
  <c r="D197" i="1"/>
  <c r="Z197" i="1" s="1"/>
  <c r="C197" i="1"/>
  <c r="B197" i="1"/>
  <c r="AF194" i="1"/>
  <c r="AD194" i="1"/>
  <c r="O194" i="1"/>
  <c r="N194" i="1"/>
  <c r="D194" i="1"/>
  <c r="C194" i="1"/>
  <c r="B194" i="1"/>
  <c r="AD191" i="1"/>
  <c r="O191" i="1"/>
  <c r="N191" i="1"/>
  <c r="D191" i="1"/>
  <c r="C191" i="1"/>
  <c r="B191" i="1"/>
  <c r="AF188" i="1"/>
  <c r="AD188" i="1"/>
  <c r="O188" i="1"/>
  <c r="N188" i="1"/>
  <c r="D188" i="1"/>
  <c r="Z188" i="1" s="1"/>
  <c r="C188" i="1"/>
  <c r="B188" i="1"/>
  <c r="AF185" i="1"/>
  <c r="AD185" i="1"/>
  <c r="O185" i="1"/>
  <c r="N185" i="1"/>
  <c r="D185" i="1"/>
  <c r="C185" i="1"/>
  <c r="B185" i="1"/>
  <c r="AD182" i="1"/>
  <c r="O182" i="1"/>
  <c r="N182" i="1"/>
  <c r="D182" i="1"/>
  <c r="C182" i="1"/>
  <c r="B182" i="1"/>
  <c r="AF179" i="1"/>
  <c r="AD179" i="1"/>
  <c r="O179" i="1"/>
  <c r="N179" i="1"/>
  <c r="D179" i="1"/>
  <c r="Z179" i="1" s="1"/>
  <c r="C179" i="1"/>
  <c r="B179" i="1"/>
  <c r="AF176" i="1"/>
  <c r="AD176" i="1"/>
  <c r="O176" i="1"/>
  <c r="N176" i="1"/>
  <c r="D176" i="1"/>
  <c r="Z176" i="1" s="1"/>
  <c r="C176" i="1"/>
  <c r="B176" i="1"/>
  <c r="AD173" i="1"/>
  <c r="O173" i="1"/>
  <c r="N173" i="1"/>
  <c r="D173" i="1"/>
  <c r="AB173" i="1" s="1"/>
  <c r="C173" i="1"/>
  <c r="B173" i="1"/>
  <c r="AF170" i="1"/>
  <c r="AD170" i="1"/>
  <c r="O170" i="1"/>
  <c r="N170" i="1"/>
  <c r="D170" i="1"/>
  <c r="C170" i="1"/>
  <c r="B170" i="1"/>
  <c r="AF167" i="1"/>
  <c r="AD167" i="1"/>
  <c r="O167" i="1"/>
  <c r="N167" i="1"/>
  <c r="D167" i="1"/>
  <c r="C167" i="1"/>
  <c r="B167" i="1"/>
  <c r="AD164" i="1"/>
  <c r="O164" i="1"/>
  <c r="N164" i="1"/>
  <c r="D164" i="1"/>
  <c r="AB164" i="1" s="1"/>
  <c r="C164" i="1"/>
  <c r="B164" i="1"/>
  <c r="AF161" i="1"/>
  <c r="AD161" i="1"/>
  <c r="O161" i="1"/>
  <c r="N161" i="1"/>
  <c r="D161" i="1"/>
  <c r="AB161" i="1" s="1"/>
  <c r="C161" i="1"/>
  <c r="B161" i="1"/>
  <c r="AF158" i="1"/>
  <c r="AD158" i="1"/>
  <c r="O158" i="1"/>
  <c r="N158" i="1"/>
  <c r="D158" i="1"/>
  <c r="C158" i="1"/>
  <c r="B158" i="1"/>
  <c r="AD155" i="1"/>
  <c r="O155" i="1"/>
  <c r="N155" i="1"/>
  <c r="D155" i="1"/>
  <c r="Z155" i="1" s="1"/>
  <c r="C155" i="1"/>
  <c r="B155" i="1"/>
  <c r="AF152" i="1"/>
  <c r="AD152" i="1"/>
  <c r="O152" i="1"/>
  <c r="N152" i="1"/>
  <c r="D152" i="1"/>
  <c r="Z152" i="1" s="1"/>
  <c r="C152" i="1"/>
  <c r="B152" i="1"/>
  <c r="AF149" i="1"/>
  <c r="AD149" i="1"/>
  <c r="O149" i="1"/>
  <c r="N149" i="1"/>
  <c r="D149" i="1"/>
  <c r="Z149" i="1" s="1"/>
  <c r="C149" i="1"/>
  <c r="B149" i="1"/>
  <c r="AD146" i="1"/>
  <c r="O146" i="1"/>
  <c r="N146" i="1"/>
  <c r="D146" i="1"/>
  <c r="C146" i="1"/>
  <c r="B146" i="1"/>
  <c r="AF143" i="1"/>
  <c r="AD143" i="1"/>
  <c r="O143" i="1"/>
  <c r="N143" i="1"/>
  <c r="D143" i="1"/>
  <c r="C143" i="1"/>
  <c r="B143" i="1"/>
  <c r="AF140" i="1"/>
  <c r="AD140" i="1"/>
  <c r="O140" i="1"/>
  <c r="N140" i="1"/>
  <c r="D140" i="1"/>
  <c r="Z140" i="1" s="1"/>
  <c r="C140" i="1"/>
  <c r="B140" i="1"/>
  <c r="AD137" i="1"/>
  <c r="O137" i="1"/>
  <c r="N137" i="1"/>
  <c r="D137" i="1"/>
  <c r="C137" i="1"/>
  <c r="B137" i="1"/>
  <c r="AF134" i="1"/>
  <c r="AD134" i="1"/>
  <c r="O134" i="1"/>
  <c r="N134" i="1"/>
  <c r="D134" i="1"/>
  <c r="C134" i="1"/>
  <c r="B134" i="1"/>
  <c r="AF131" i="1"/>
  <c r="AD131" i="1"/>
  <c r="O131" i="1"/>
  <c r="N131" i="1"/>
  <c r="D131" i="1"/>
  <c r="Z131" i="1" s="1"/>
  <c r="C131" i="1"/>
  <c r="B131" i="1"/>
  <c r="AD128" i="1"/>
  <c r="O128" i="1"/>
  <c r="N128" i="1"/>
  <c r="D128" i="1"/>
  <c r="AB128" i="1" s="1"/>
  <c r="C128" i="1"/>
  <c r="B128" i="1"/>
  <c r="AF125" i="1"/>
  <c r="AD125" i="1"/>
  <c r="O125" i="1"/>
  <c r="N125" i="1"/>
  <c r="D125" i="1"/>
  <c r="Z125" i="1" s="1"/>
  <c r="C125" i="1"/>
  <c r="B125" i="1"/>
  <c r="AF122" i="1"/>
  <c r="AD122" i="1"/>
  <c r="O122" i="1"/>
  <c r="N122" i="1"/>
  <c r="D122" i="1"/>
  <c r="AB122" i="1" s="1"/>
  <c r="C122" i="1"/>
  <c r="B122" i="1"/>
  <c r="AD119" i="1"/>
  <c r="O119" i="1"/>
  <c r="N119" i="1"/>
  <c r="D119" i="1"/>
  <c r="AB119" i="1" s="1"/>
  <c r="C119" i="1"/>
  <c r="B119" i="1"/>
  <c r="AF116" i="1"/>
  <c r="AD116" i="1"/>
  <c r="O116" i="1"/>
  <c r="N116" i="1"/>
  <c r="D116" i="1"/>
  <c r="C116" i="1"/>
  <c r="B116" i="1"/>
  <c r="AF113" i="1"/>
  <c r="AD113" i="1"/>
  <c r="O113" i="1"/>
  <c r="N113" i="1"/>
  <c r="D113" i="1"/>
  <c r="AB113" i="1" s="1"/>
  <c r="C113" i="1"/>
  <c r="B113" i="1"/>
  <c r="AD110" i="1"/>
  <c r="O110" i="1"/>
  <c r="N110" i="1"/>
  <c r="D110" i="1"/>
  <c r="C110" i="1"/>
  <c r="B110" i="1"/>
  <c r="AF107" i="1"/>
  <c r="AD107" i="1"/>
  <c r="O107" i="1"/>
  <c r="N107" i="1"/>
  <c r="D107" i="1"/>
  <c r="Z107" i="1" s="1"/>
  <c r="C107" i="1"/>
  <c r="B107" i="1"/>
  <c r="AF104" i="1"/>
  <c r="AD104" i="1"/>
  <c r="O104" i="1"/>
  <c r="N104" i="1"/>
  <c r="D104" i="1"/>
  <c r="AB104" i="1" s="1"/>
  <c r="C104" i="1"/>
  <c r="B104" i="1"/>
  <c r="AD101" i="1"/>
  <c r="O101" i="1"/>
  <c r="N101" i="1"/>
  <c r="D101" i="1"/>
  <c r="AB101" i="1" s="1"/>
  <c r="C101" i="1"/>
  <c r="B101" i="1"/>
  <c r="AF98" i="1"/>
  <c r="AD98" i="1"/>
  <c r="O98" i="1"/>
  <c r="N98" i="1"/>
  <c r="D98" i="1"/>
  <c r="AB98" i="1" s="1"/>
  <c r="C98" i="1"/>
  <c r="B98" i="1"/>
  <c r="AF95" i="1"/>
  <c r="AD95" i="1"/>
  <c r="O95" i="1"/>
  <c r="N95" i="1"/>
  <c r="D95" i="1"/>
  <c r="C95" i="1"/>
  <c r="B95" i="1"/>
  <c r="AD92" i="1"/>
  <c r="O92" i="1"/>
  <c r="N92" i="1"/>
  <c r="D92" i="1"/>
  <c r="AB92" i="1" s="1"/>
  <c r="C92" i="1"/>
  <c r="B92" i="1"/>
  <c r="AF89" i="1"/>
  <c r="AD89" i="1"/>
  <c r="O89" i="1"/>
  <c r="N89" i="1"/>
  <c r="D89" i="1"/>
  <c r="C89" i="1"/>
  <c r="B89" i="1"/>
  <c r="AF86" i="1"/>
  <c r="AD86" i="1"/>
  <c r="O86" i="1"/>
  <c r="N86" i="1"/>
  <c r="D86" i="1"/>
  <c r="C86" i="1"/>
  <c r="B86" i="1"/>
  <c r="AD83" i="1"/>
  <c r="O83" i="1"/>
  <c r="N83" i="1"/>
  <c r="D83" i="1"/>
  <c r="AB83" i="1" s="1"/>
  <c r="C83" i="1"/>
  <c r="B83" i="1"/>
  <c r="AF80" i="1"/>
  <c r="AD80" i="1"/>
  <c r="AB80" i="1"/>
  <c r="Z80" i="1"/>
  <c r="O80" i="1"/>
  <c r="N80" i="1"/>
  <c r="C80" i="1"/>
  <c r="B80" i="1"/>
  <c r="AF77" i="1"/>
  <c r="AD77" i="1"/>
  <c r="AB77" i="1"/>
  <c r="Z77" i="1"/>
  <c r="O77" i="1"/>
  <c r="N77" i="1"/>
  <c r="C77" i="1"/>
  <c r="B77" i="1"/>
  <c r="AD74" i="1"/>
  <c r="AB74" i="1"/>
  <c r="Z74" i="1"/>
  <c r="O74" i="1"/>
  <c r="N74" i="1"/>
  <c r="C74" i="1"/>
  <c r="B74" i="1"/>
  <c r="AF71" i="1"/>
  <c r="AD71" i="1"/>
  <c r="AB71" i="1"/>
  <c r="Z71" i="1"/>
  <c r="O71" i="1"/>
  <c r="N71" i="1"/>
  <c r="C71" i="1"/>
  <c r="B71" i="1"/>
  <c r="AF68" i="1"/>
  <c r="AD68" i="1"/>
  <c r="AB68" i="1"/>
  <c r="Z68" i="1"/>
  <c r="O68" i="1"/>
  <c r="N68" i="1"/>
  <c r="C68" i="1"/>
  <c r="B68" i="1"/>
  <c r="AD65" i="1"/>
  <c r="AB65" i="1"/>
  <c r="Z65" i="1"/>
  <c r="O65" i="1"/>
  <c r="N65" i="1"/>
  <c r="C65" i="1"/>
  <c r="B65" i="1"/>
  <c r="AF62" i="1"/>
  <c r="AD62" i="1"/>
  <c r="AB62" i="1"/>
  <c r="Z62" i="1"/>
  <c r="O62" i="1"/>
  <c r="N62" i="1"/>
  <c r="C62" i="1"/>
  <c r="B62" i="1"/>
  <c r="AF59" i="1"/>
  <c r="AD59" i="1"/>
  <c r="AB59" i="1"/>
  <c r="Z59" i="1"/>
  <c r="O59" i="1"/>
  <c r="N59" i="1"/>
  <c r="C59" i="1"/>
  <c r="B59" i="1"/>
  <c r="AD56" i="1"/>
  <c r="AB56" i="1"/>
  <c r="O56" i="1"/>
  <c r="N56" i="1"/>
  <c r="C56" i="1"/>
  <c r="B56" i="1"/>
  <c r="AF53" i="1"/>
  <c r="AD53" i="1"/>
  <c r="AB53" i="1"/>
  <c r="Z53" i="1"/>
  <c r="O53" i="1"/>
  <c r="N53" i="1"/>
  <c r="C53" i="1"/>
  <c r="B53" i="1"/>
  <c r="AF50" i="1"/>
  <c r="AD50" i="1"/>
  <c r="AB50" i="1"/>
  <c r="Z50" i="1"/>
  <c r="O50" i="1"/>
  <c r="N50" i="1"/>
  <c r="C50" i="1"/>
  <c r="B50" i="1"/>
  <c r="AD47" i="1"/>
  <c r="AB47" i="1"/>
  <c r="Z47" i="1"/>
  <c r="O47" i="1"/>
  <c r="N47" i="1"/>
  <c r="C47" i="1"/>
  <c r="B47" i="1"/>
  <c r="AF44" i="1"/>
  <c r="AD44" i="1"/>
  <c r="AB44" i="1"/>
  <c r="Z44" i="1"/>
  <c r="O44" i="1"/>
  <c r="N44" i="1"/>
  <c r="C44" i="1"/>
  <c r="B44" i="1"/>
  <c r="AF41" i="1"/>
  <c r="AD41" i="1"/>
  <c r="AB41" i="1"/>
  <c r="Z41" i="1"/>
  <c r="O41" i="1"/>
  <c r="N41" i="1"/>
  <c r="C41" i="1"/>
  <c r="B41" i="1"/>
  <c r="AD38" i="1"/>
  <c r="AB38" i="1"/>
  <c r="Z38" i="1"/>
  <c r="O38" i="1"/>
  <c r="N38" i="1"/>
  <c r="C38" i="1"/>
  <c r="B38" i="1"/>
  <c r="AF35" i="1"/>
  <c r="AD35" i="1"/>
  <c r="AB35" i="1"/>
  <c r="Z35" i="1"/>
  <c r="O35" i="1"/>
  <c r="N35" i="1"/>
  <c r="C35" i="1"/>
  <c r="B35" i="1"/>
  <c r="AF32" i="1"/>
  <c r="AD32" i="1"/>
  <c r="AB32" i="1"/>
  <c r="Z32" i="1"/>
  <c r="O32" i="1"/>
  <c r="N32" i="1"/>
  <c r="C32" i="1"/>
  <c r="B32" i="1"/>
  <c r="AD29" i="1"/>
  <c r="AB29" i="1"/>
  <c r="Z29" i="1"/>
  <c r="O29" i="1"/>
  <c r="N29" i="1"/>
  <c r="C29" i="1"/>
  <c r="B29" i="1"/>
  <c r="AF26" i="1"/>
  <c r="AD26" i="1"/>
  <c r="AB26" i="1"/>
  <c r="Z26" i="1"/>
  <c r="O26" i="1"/>
  <c r="N26" i="1"/>
  <c r="C26" i="1"/>
  <c r="B26" i="1"/>
  <c r="AF23" i="1"/>
  <c r="AD23" i="1"/>
  <c r="AB23" i="1"/>
  <c r="Z23" i="1"/>
  <c r="O23" i="1"/>
  <c r="N23" i="1"/>
  <c r="C23" i="1"/>
  <c r="B23" i="1"/>
  <c r="AD20" i="1"/>
  <c r="AB20" i="1"/>
  <c r="Z20" i="1"/>
  <c r="O20" i="1"/>
  <c r="N20" i="1"/>
  <c r="C20" i="1"/>
  <c r="B20" i="1"/>
  <c r="AF17" i="1"/>
  <c r="AD17" i="1"/>
  <c r="AB17" i="1"/>
  <c r="Z17" i="1"/>
  <c r="O17" i="1"/>
  <c r="N17" i="1"/>
  <c r="C17" i="1"/>
  <c r="B17" i="1"/>
  <c r="AF14" i="1"/>
  <c r="AD14" i="1"/>
  <c r="AB14" i="1"/>
  <c r="Z14" i="1"/>
  <c r="O14" i="1"/>
  <c r="N14" i="1"/>
  <c r="C14" i="1"/>
  <c r="B14" i="1"/>
  <c r="AD11" i="1"/>
  <c r="O11" i="1"/>
  <c r="N11" i="1"/>
  <c r="C11" i="1"/>
  <c r="B11" i="1"/>
  <c r="O8" i="1"/>
  <c r="N8" i="1"/>
  <c r="B8" i="1"/>
  <c r="O5" i="1"/>
  <c r="N5" i="1"/>
  <c r="B5" i="1"/>
  <c r="AF601" i="1"/>
  <c r="AD601" i="1"/>
  <c r="O601" i="1"/>
  <c r="N601" i="1"/>
  <c r="D601" i="1"/>
  <c r="AB601" i="1" s="1"/>
  <c r="C601" i="1"/>
  <c r="B601" i="1"/>
  <c r="AF598" i="1"/>
  <c r="AD598" i="1"/>
  <c r="O598" i="1"/>
  <c r="N598" i="1"/>
  <c r="D598" i="1"/>
  <c r="C598" i="1"/>
  <c r="B598" i="1"/>
  <c r="AD595" i="1"/>
  <c r="O595" i="1"/>
  <c r="N595" i="1"/>
  <c r="D595" i="1"/>
  <c r="AB595" i="1" s="1"/>
  <c r="C595" i="1"/>
  <c r="B595" i="1"/>
  <c r="AF592" i="1"/>
  <c r="AD592" i="1"/>
  <c r="O592" i="1"/>
  <c r="N592" i="1"/>
  <c r="D592" i="1"/>
  <c r="C592" i="1"/>
  <c r="B592" i="1"/>
  <c r="AF589" i="1"/>
  <c r="AD589" i="1"/>
  <c r="O589" i="1"/>
  <c r="N589" i="1"/>
  <c r="D589" i="1"/>
  <c r="AB589" i="1" s="1"/>
  <c r="C589" i="1"/>
  <c r="B589" i="1"/>
  <c r="AD586" i="1"/>
  <c r="O586" i="1"/>
  <c r="N586" i="1"/>
  <c r="C586" i="1"/>
  <c r="B586" i="1"/>
  <c r="AF583" i="1"/>
  <c r="AD583" i="1"/>
  <c r="O583" i="1"/>
  <c r="N583" i="1"/>
  <c r="D583" i="1"/>
  <c r="Z583" i="1" s="1"/>
  <c r="C583" i="1"/>
  <c r="B583" i="1"/>
  <c r="AF580" i="1"/>
  <c r="AD580" i="1"/>
  <c r="O580" i="1"/>
  <c r="N580" i="1"/>
  <c r="D580" i="1"/>
  <c r="C580" i="1"/>
  <c r="B580" i="1"/>
  <c r="AD577" i="1"/>
  <c r="O577" i="1"/>
  <c r="N577" i="1"/>
  <c r="D577" i="1"/>
  <c r="AB577" i="1" s="1"/>
  <c r="C577" i="1"/>
  <c r="B577" i="1"/>
  <c r="AF574" i="1"/>
  <c r="AD574" i="1"/>
  <c r="O574" i="1"/>
  <c r="N574" i="1"/>
  <c r="D574" i="1"/>
  <c r="C574" i="1"/>
  <c r="B574" i="1"/>
  <c r="AF571" i="1"/>
  <c r="AD571" i="1"/>
  <c r="O571" i="1"/>
  <c r="N571" i="1"/>
  <c r="D571" i="1"/>
  <c r="C571" i="1"/>
  <c r="B571" i="1"/>
  <c r="AD568" i="1"/>
  <c r="O568" i="1"/>
  <c r="N568" i="1"/>
  <c r="D568" i="1"/>
  <c r="C568" i="1"/>
  <c r="B568" i="1"/>
  <c r="AF565" i="1"/>
  <c r="AD565" i="1"/>
  <c r="O565" i="1"/>
  <c r="N565" i="1"/>
  <c r="D565" i="1"/>
  <c r="AB565" i="1" s="1"/>
  <c r="C565" i="1"/>
  <c r="B565" i="1"/>
  <c r="AF562" i="1"/>
  <c r="AD562" i="1"/>
  <c r="O562" i="1"/>
  <c r="N562" i="1"/>
  <c r="D562" i="1"/>
  <c r="C562" i="1"/>
  <c r="B562" i="1"/>
  <c r="AD559" i="1"/>
  <c r="O559" i="1"/>
  <c r="N559" i="1"/>
  <c r="D559" i="1"/>
  <c r="AB559" i="1" s="1"/>
  <c r="C559" i="1"/>
  <c r="B559" i="1"/>
  <c r="AF556" i="1"/>
  <c r="AD556" i="1"/>
  <c r="O556" i="1"/>
  <c r="N556" i="1"/>
  <c r="D556" i="1"/>
  <c r="C556" i="1"/>
  <c r="B556" i="1"/>
  <c r="AF553" i="1"/>
  <c r="AD553" i="1"/>
  <c r="O553" i="1"/>
  <c r="N553" i="1"/>
  <c r="D553" i="1"/>
  <c r="C553" i="1"/>
  <c r="B553" i="1"/>
  <c r="AD550" i="1"/>
  <c r="O550" i="1"/>
  <c r="N550" i="1"/>
  <c r="D550" i="1"/>
  <c r="C550" i="1"/>
  <c r="B550" i="1"/>
  <c r="AF547" i="1"/>
  <c r="AD547" i="1"/>
  <c r="O547" i="1"/>
  <c r="N547" i="1"/>
  <c r="D547" i="1"/>
  <c r="AB547" i="1" s="1"/>
  <c r="C547" i="1"/>
  <c r="B547" i="1"/>
  <c r="AF544" i="1"/>
  <c r="AD544" i="1"/>
  <c r="O544" i="1"/>
  <c r="N544" i="1"/>
  <c r="D544" i="1"/>
  <c r="C544" i="1"/>
  <c r="B544" i="1"/>
  <c r="AD541" i="1"/>
  <c r="O541" i="1"/>
  <c r="N541" i="1"/>
  <c r="D541" i="1"/>
  <c r="C541" i="1"/>
  <c r="B541" i="1"/>
  <c r="AF538" i="1"/>
  <c r="AD538" i="1"/>
  <c r="O538" i="1"/>
  <c r="N538" i="1"/>
  <c r="D538" i="1"/>
  <c r="Z538" i="1" s="1"/>
  <c r="C538" i="1"/>
  <c r="B538" i="1"/>
  <c r="AF535" i="1"/>
  <c r="AD535" i="1"/>
  <c r="O535" i="1"/>
  <c r="N535" i="1"/>
  <c r="D535" i="1"/>
  <c r="C535" i="1"/>
  <c r="B535" i="1"/>
  <c r="AD532" i="1"/>
  <c r="O532" i="1"/>
  <c r="N532" i="1"/>
  <c r="D532" i="1"/>
  <c r="C532" i="1"/>
  <c r="B532" i="1"/>
  <c r="AF529" i="1"/>
  <c r="AD529" i="1"/>
  <c r="O529" i="1"/>
  <c r="N529" i="1"/>
  <c r="D529" i="1"/>
  <c r="AB529" i="1" s="1"/>
  <c r="C529" i="1"/>
  <c r="B529" i="1"/>
  <c r="AF526" i="1"/>
  <c r="AD526" i="1"/>
  <c r="O526" i="1"/>
  <c r="N526" i="1"/>
  <c r="D526" i="1"/>
  <c r="C526" i="1"/>
  <c r="B526" i="1"/>
  <c r="AD523" i="1"/>
  <c r="O523" i="1"/>
  <c r="N523" i="1"/>
  <c r="D523" i="1"/>
  <c r="Z523" i="1" s="1"/>
  <c r="C523" i="1"/>
  <c r="B523" i="1"/>
  <c r="AF520" i="1"/>
  <c r="AD520" i="1"/>
  <c r="O520" i="1"/>
  <c r="N520" i="1"/>
  <c r="D520" i="1"/>
  <c r="C520" i="1"/>
  <c r="B520" i="1"/>
  <c r="AF517" i="1"/>
  <c r="AD517" i="1"/>
  <c r="O517" i="1"/>
  <c r="N517" i="1"/>
  <c r="D517" i="1"/>
  <c r="AB517" i="1" s="1"/>
  <c r="C517" i="1"/>
  <c r="B517" i="1"/>
  <c r="AD514" i="1"/>
  <c r="O514" i="1"/>
  <c r="N514" i="1"/>
  <c r="D514" i="1"/>
  <c r="C514" i="1"/>
  <c r="B514" i="1"/>
  <c r="AF511" i="1"/>
  <c r="AD511" i="1"/>
  <c r="O511" i="1"/>
  <c r="N511" i="1"/>
  <c r="D511" i="1"/>
  <c r="AB511" i="1" s="1"/>
  <c r="C511" i="1"/>
  <c r="B511" i="1"/>
  <c r="AF508" i="1"/>
  <c r="AD508" i="1"/>
  <c r="O508" i="1"/>
  <c r="N508" i="1"/>
  <c r="D508" i="1"/>
  <c r="C508" i="1"/>
  <c r="B508" i="1"/>
  <c r="AD505" i="1"/>
  <c r="O505" i="1"/>
  <c r="N505" i="1"/>
  <c r="D505" i="1"/>
  <c r="C505" i="1"/>
  <c r="B505" i="1"/>
  <c r="AF502" i="1"/>
  <c r="AD502" i="1"/>
  <c r="O502" i="1"/>
  <c r="N502" i="1"/>
  <c r="D502" i="1"/>
  <c r="C502" i="1"/>
  <c r="B502" i="1"/>
  <c r="AF499" i="1"/>
  <c r="AD499" i="1"/>
  <c r="O499" i="1"/>
  <c r="N499" i="1"/>
  <c r="D499" i="1"/>
  <c r="C499" i="1"/>
  <c r="B499" i="1"/>
  <c r="AD496" i="1"/>
  <c r="O496" i="1"/>
  <c r="N496" i="1"/>
  <c r="D496" i="1"/>
  <c r="C496" i="1"/>
  <c r="B496" i="1"/>
  <c r="AF493" i="1"/>
  <c r="AD493" i="1"/>
  <c r="O493" i="1"/>
  <c r="N493" i="1"/>
  <c r="D493" i="1"/>
  <c r="C493" i="1"/>
  <c r="B493" i="1"/>
  <c r="AF490" i="1"/>
  <c r="AD490" i="1"/>
  <c r="O490" i="1"/>
  <c r="N490" i="1"/>
  <c r="D490" i="1"/>
  <c r="C490" i="1"/>
  <c r="B490" i="1"/>
  <c r="O487" i="1"/>
  <c r="N487" i="1"/>
  <c r="D487" i="1"/>
  <c r="Z487" i="1" s="1"/>
  <c r="C487" i="1"/>
  <c r="B487" i="1"/>
  <c r="AF484" i="1"/>
  <c r="AD484" i="1"/>
  <c r="O484" i="1"/>
  <c r="N484" i="1"/>
  <c r="D484" i="1"/>
  <c r="C484" i="1"/>
  <c r="B484" i="1"/>
  <c r="AF481" i="1"/>
  <c r="AD481" i="1"/>
  <c r="O481" i="1"/>
  <c r="N481" i="1"/>
  <c r="D481" i="1"/>
  <c r="AB481" i="1" s="1"/>
  <c r="C481" i="1"/>
  <c r="B481" i="1"/>
  <c r="AD478" i="1"/>
  <c r="O478" i="1"/>
  <c r="N478" i="1"/>
  <c r="D478" i="1"/>
  <c r="Z478" i="1" s="1"/>
  <c r="C478" i="1"/>
  <c r="B478" i="1"/>
  <c r="AF475" i="1"/>
  <c r="AD475" i="1"/>
  <c r="O475" i="1"/>
  <c r="N475" i="1"/>
  <c r="D475" i="1"/>
  <c r="C475" i="1"/>
  <c r="B475" i="1"/>
  <c r="AF472" i="1"/>
  <c r="AD472" i="1"/>
  <c r="O472" i="1"/>
  <c r="N472" i="1"/>
  <c r="D472" i="1"/>
  <c r="C472" i="1"/>
  <c r="B472" i="1"/>
  <c r="AD469" i="1"/>
  <c r="O469" i="1"/>
  <c r="N469" i="1"/>
  <c r="D469" i="1"/>
  <c r="C469" i="1"/>
  <c r="B469" i="1"/>
  <c r="AF466" i="1"/>
  <c r="AD466" i="1"/>
  <c r="O466" i="1"/>
  <c r="N466" i="1"/>
  <c r="D466" i="1"/>
  <c r="C466" i="1"/>
  <c r="B466" i="1"/>
  <c r="AF463" i="1"/>
  <c r="AD463" i="1"/>
  <c r="O463" i="1"/>
  <c r="N463" i="1"/>
  <c r="D463" i="1"/>
  <c r="Z463" i="1" s="1"/>
  <c r="C463" i="1"/>
  <c r="B463" i="1"/>
  <c r="AD460" i="1"/>
  <c r="O460" i="1"/>
  <c r="N460" i="1"/>
  <c r="D460" i="1"/>
  <c r="C460" i="1"/>
  <c r="B460" i="1"/>
  <c r="AF457" i="1"/>
  <c r="AD457" i="1"/>
  <c r="O457" i="1"/>
  <c r="N457" i="1"/>
  <c r="D457" i="1"/>
  <c r="AB457" i="1" s="1"/>
  <c r="C457" i="1"/>
  <c r="B457" i="1"/>
  <c r="AF454" i="1"/>
  <c r="AD454" i="1"/>
  <c r="O454" i="1"/>
  <c r="N454" i="1"/>
  <c r="D454" i="1"/>
  <c r="C454" i="1"/>
  <c r="B454" i="1"/>
  <c r="AD451" i="1"/>
  <c r="O451" i="1"/>
  <c r="N451" i="1"/>
  <c r="D451" i="1"/>
  <c r="C451" i="1"/>
  <c r="B451" i="1"/>
  <c r="AF448" i="1"/>
  <c r="AD448" i="1"/>
  <c r="O448" i="1"/>
  <c r="N448" i="1"/>
  <c r="D448" i="1"/>
  <c r="C448" i="1"/>
  <c r="B448" i="1"/>
  <c r="AF445" i="1"/>
  <c r="AD445" i="1"/>
  <c r="O445" i="1"/>
  <c r="N445" i="1"/>
  <c r="D445" i="1"/>
  <c r="Z445" i="1" s="1"/>
  <c r="C445" i="1"/>
  <c r="B445" i="1"/>
  <c r="AD442" i="1"/>
  <c r="O442" i="1"/>
  <c r="N442" i="1"/>
  <c r="D442" i="1"/>
  <c r="C442" i="1"/>
  <c r="B442" i="1"/>
  <c r="AF439" i="1"/>
  <c r="AD439" i="1"/>
  <c r="O439" i="1"/>
  <c r="N439" i="1"/>
  <c r="D439" i="1"/>
  <c r="Z439" i="1" s="1"/>
  <c r="C439" i="1"/>
  <c r="B439" i="1"/>
  <c r="AF436" i="1"/>
  <c r="AD436" i="1"/>
  <c r="O436" i="1"/>
  <c r="N436" i="1"/>
  <c r="D436" i="1"/>
  <c r="C436" i="1"/>
  <c r="B436" i="1"/>
  <c r="AD433" i="1"/>
  <c r="O433" i="1"/>
  <c r="N433" i="1"/>
  <c r="D433" i="1"/>
  <c r="Z433" i="1" s="1"/>
  <c r="C433" i="1"/>
  <c r="B433" i="1"/>
  <c r="AF430" i="1"/>
  <c r="AD430" i="1"/>
  <c r="O430" i="1"/>
  <c r="N430" i="1"/>
  <c r="D430" i="1"/>
  <c r="C430" i="1"/>
  <c r="B430" i="1"/>
  <c r="AF427" i="1"/>
  <c r="AD427" i="1"/>
  <c r="O427" i="1"/>
  <c r="N427" i="1"/>
  <c r="D427" i="1"/>
  <c r="Z427" i="1" s="1"/>
  <c r="C427" i="1"/>
  <c r="B427" i="1"/>
  <c r="AD424" i="1"/>
  <c r="O424" i="1"/>
  <c r="N424" i="1"/>
  <c r="D424" i="1"/>
  <c r="C424" i="1"/>
  <c r="B424" i="1"/>
  <c r="AF421" i="1"/>
  <c r="AD421" i="1"/>
  <c r="O421" i="1"/>
  <c r="N421" i="1"/>
  <c r="D421" i="1"/>
  <c r="AB421" i="1" s="1"/>
  <c r="C421" i="1"/>
  <c r="B421" i="1"/>
  <c r="AF418" i="1"/>
  <c r="AD418" i="1"/>
  <c r="O418" i="1"/>
  <c r="N418" i="1"/>
  <c r="D418" i="1"/>
  <c r="C418" i="1"/>
  <c r="B418" i="1"/>
  <c r="AD415" i="1"/>
  <c r="O415" i="1"/>
  <c r="N415" i="1"/>
  <c r="D415" i="1"/>
  <c r="C415" i="1"/>
  <c r="B415" i="1"/>
  <c r="AF412" i="1"/>
  <c r="AD412" i="1"/>
  <c r="O412" i="1"/>
  <c r="N412" i="1"/>
  <c r="D412" i="1"/>
  <c r="C412" i="1"/>
  <c r="B412" i="1"/>
  <c r="AF409" i="1"/>
  <c r="AD409" i="1"/>
  <c r="O409" i="1"/>
  <c r="N409" i="1"/>
  <c r="D409" i="1"/>
  <c r="AB409" i="1" s="1"/>
  <c r="C409" i="1"/>
  <c r="B409" i="1"/>
  <c r="AD406" i="1"/>
  <c r="O406" i="1"/>
  <c r="N406" i="1"/>
  <c r="D406" i="1"/>
  <c r="C406" i="1"/>
  <c r="B406" i="1"/>
  <c r="AF403" i="1"/>
  <c r="AD403" i="1"/>
  <c r="O403" i="1"/>
  <c r="N403" i="1"/>
  <c r="D403" i="1"/>
  <c r="Z403" i="1" s="1"/>
  <c r="C403" i="1"/>
  <c r="B403" i="1"/>
  <c r="AF400" i="1"/>
  <c r="AD400" i="1"/>
  <c r="O400" i="1"/>
  <c r="N400" i="1"/>
  <c r="D400" i="1"/>
  <c r="C400" i="1"/>
  <c r="B400" i="1"/>
  <c r="AD397" i="1"/>
  <c r="O397" i="1"/>
  <c r="N397" i="1"/>
  <c r="D397" i="1"/>
  <c r="Z397" i="1" s="1"/>
  <c r="C397" i="1"/>
  <c r="B397" i="1"/>
  <c r="AF394" i="1"/>
  <c r="AD394" i="1"/>
  <c r="O394" i="1"/>
  <c r="N394" i="1"/>
  <c r="D394" i="1"/>
  <c r="C394" i="1"/>
  <c r="B394" i="1"/>
  <c r="AF391" i="1"/>
  <c r="AD391" i="1"/>
  <c r="O391" i="1"/>
  <c r="N391" i="1"/>
  <c r="D391" i="1"/>
  <c r="C391" i="1"/>
  <c r="B391" i="1"/>
  <c r="AD388" i="1"/>
  <c r="O388" i="1"/>
  <c r="N388" i="1"/>
  <c r="D388" i="1"/>
  <c r="C388" i="1"/>
  <c r="B388" i="1"/>
  <c r="AF385" i="1"/>
  <c r="AD385" i="1"/>
  <c r="O385" i="1"/>
  <c r="N385" i="1"/>
  <c r="D385" i="1"/>
  <c r="C385" i="1"/>
  <c r="B385" i="1"/>
  <c r="AF382" i="1"/>
  <c r="AD382" i="1"/>
  <c r="O382" i="1"/>
  <c r="N382" i="1"/>
  <c r="D382" i="1"/>
  <c r="C382" i="1"/>
  <c r="B382" i="1"/>
  <c r="AD379" i="1"/>
  <c r="O379" i="1"/>
  <c r="N379" i="1"/>
  <c r="D379" i="1"/>
  <c r="C379" i="1"/>
  <c r="B379" i="1"/>
  <c r="AF376" i="1"/>
  <c r="AD376" i="1"/>
  <c r="O376" i="1"/>
  <c r="N376" i="1"/>
  <c r="D376" i="1"/>
  <c r="AB376" i="1" s="1"/>
  <c r="C376" i="1"/>
  <c r="B376" i="1"/>
  <c r="AF373" i="1"/>
  <c r="AD373" i="1"/>
  <c r="O373" i="1"/>
  <c r="N373" i="1"/>
  <c r="D373" i="1"/>
  <c r="C373" i="1"/>
  <c r="B373" i="1"/>
  <c r="AD370" i="1"/>
  <c r="O370" i="1"/>
  <c r="N370" i="1"/>
  <c r="D370" i="1"/>
  <c r="Z370" i="1" s="1"/>
  <c r="C370" i="1"/>
  <c r="B370" i="1"/>
  <c r="AF367" i="1"/>
  <c r="AD367" i="1"/>
  <c r="O367" i="1"/>
  <c r="N367" i="1"/>
  <c r="D367" i="1"/>
  <c r="AB367" i="1" s="1"/>
  <c r="C367" i="1"/>
  <c r="B367" i="1"/>
  <c r="AF364" i="1"/>
  <c r="AD364" i="1"/>
  <c r="O364" i="1"/>
  <c r="N364" i="1"/>
  <c r="D364" i="1"/>
  <c r="C364" i="1"/>
  <c r="B364" i="1"/>
  <c r="AD361" i="1"/>
  <c r="O361" i="1"/>
  <c r="N361" i="1"/>
  <c r="D361" i="1"/>
  <c r="AB361" i="1" s="1"/>
  <c r="C361" i="1"/>
  <c r="B361" i="1"/>
  <c r="AF358" i="1"/>
  <c r="AD358" i="1"/>
  <c r="O358" i="1"/>
  <c r="N358" i="1"/>
  <c r="D358" i="1"/>
  <c r="C358" i="1"/>
  <c r="B358" i="1"/>
  <c r="AF355" i="1"/>
  <c r="AD355" i="1"/>
  <c r="O355" i="1"/>
  <c r="N355" i="1"/>
  <c r="D355" i="1"/>
  <c r="C355" i="1"/>
  <c r="B355" i="1"/>
  <c r="AD352" i="1"/>
  <c r="O352" i="1"/>
  <c r="N352" i="1"/>
  <c r="D352" i="1"/>
  <c r="AB352" i="1" s="1"/>
  <c r="C352" i="1"/>
  <c r="B352" i="1"/>
  <c r="AF349" i="1"/>
  <c r="AD349" i="1"/>
  <c r="O349" i="1"/>
  <c r="N349" i="1"/>
  <c r="D349" i="1"/>
  <c r="AB349" i="1" s="1"/>
  <c r="C349" i="1"/>
  <c r="B349" i="1"/>
  <c r="AF346" i="1"/>
  <c r="AD346" i="1"/>
  <c r="O346" i="1"/>
  <c r="N346" i="1"/>
  <c r="D346" i="1"/>
  <c r="C346" i="1"/>
  <c r="B346" i="1"/>
  <c r="AD343" i="1"/>
  <c r="O343" i="1"/>
  <c r="N343" i="1"/>
  <c r="D343" i="1"/>
  <c r="AB343" i="1" s="1"/>
  <c r="C343" i="1"/>
  <c r="B343" i="1"/>
  <c r="AF340" i="1"/>
  <c r="AD340" i="1"/>
  <c r="O340" i="1"/>
  <c r="N340" i="1"/>
  <c r="D340" i="1"/>
  <c r="AB340" i="1" s="1"/>
  <c r="C340" i="1"/>
  <c r="B340" i="1"/>
  <c r="AF337" i="1"/>
  <c r="AD337" i="1"/>
  <c r="O337" i="1"/>
  <c r="N337" i="1"/>
  <c r="D337" i="1"/>
  <c r="C337" i="1"/>
  <c r="B337" i="1"/>
  <c r="AD334" i="1"/>
  <c r="O334" i="1"/>
  <c r="N334" i="1"/>
  <c r="D334" i="1"/>
  <c r="C334" i="1"/>
  <c r="B334" i="1"/>
  <c r="AF331" i="1"/>
  <c r="AD331" i="1"/>
  <c r="O331" i="1"/>
  <c r="N331" i="1"/>
  <c r="D331" i="1"/>
  <c r="C331" i="1"/>
  <c r="B331" i="1"/>
  <c r="AF328" i="1"/>
  <c r="AD328" i="1"/>
  <c r="O328" i="1"/>
  <c r="N328" i="1"/>
  <c r="D328" i="1"/>
  <c r="AB328" i="1" s="1"/>
  <c r="C328" i="1"/>
  <c r="B328" i="1"/>
  <c r="AD325" i="1"/>
  <c r="O325" i="1"/>
  <c r="N325" i="1"/>
  <c r="D325" i="1"/>
  <c r="C325" i="1"/>
  <c r="B325" i="1"/>
  <c r="AF322" i="1"/>
  <c r="AD322" i="1"/>
  <c r="O322" i="1"/>
  <c r="N322" i="1"/>
  <c r="D322" i="1"/>
  <c r="Z322" i="1" s="1"/>
  <c r="C322" i="1"/>
  <c r="B322" i="1"/>
  <c r="AF319" i="1"/>
  <c r="AD319" i="1"/>
  <c r="O319" i="1"/>
  <c r="N319" i="1"/>
  <c r="D319" i="1"/>
  <c r="AB319" i="1" s="1"/>
  <c r="C319" i="1"/>
  <c r="B319" i="1"/>
  <c r="AD316" i="1"/>
  <c r="O316" i="1"/>
  <c r="N316" i="1"/>
  <c r="D316" i="1"/>
  <c r="Z316" i="1" s="1"/>
  <c r="C316" i="1"/>
  <c r="B316" i="1"/>
  <c r="AF313" i="1"/>
  <c r="AD313" i="1"/>
  <c r="O313" i="1"/>
  <c r="N313" i="1"/>
  <c r="D313" i="1"/>
  <c r="C313" i="1"/>
  <c r="B313" i="1"/>
  <c r="AF310" i="1"/>
  <c r="AD310" i="1"/>
  <c r="O310" i="1"/>
  <c r="N310" i="1"/>
  <c r="D310" i="1"/>
  <c r="C310" i="1"/>
  <c r="B310" i="1"/>
  <c r="AD307" i="1"/>
  <c r="O307" i="1"/>
  <c r="N307" i="1"/>
  <c r="D307" i="1"/>
  <c r="Z307" i="1" s="1"/>
  <c r="C307" i="1"/>
  <c r="B307" i="1"/>
  <c r="AF304" i="1"/>
  <c r="AD304" i="1"/>
  <c r="O304" i="1"/>
  <c r="N304" i="1"/>
  <c r="D304" i="1"/>
  <c r="C304" i="1"/>
  <c r="B304" i="1"/>
  <c r="AF301" i="1"/>
  <c r="AD301" i="1"/>
  <c r="O301" i="1"/>
  <c r="N301" i="1"/>
  <c r="D301" i="1"/>
  <c r="Z301" i="1" s="1"/>
  <c r="C301" i="1"/>
  <c r="B301" i="1"/>
  <c r="AD298" i="1"/>
  <c r="O298" i="1"/>
  <c r="N298" i="1"/>
  <c r="D298" i="1"/>
  <c r="Z298" i="1" s="1"/>
  <c r="C298" i="1"/>
  <c r="B298" i="1"/>
  <c r="AF295" i="1"/>
  <c r="AD295" i="1"/>
  <c r="O295" i="1"/>
  <c r="N295" i="1"/>
  <c r="D295" i="1"/>
  <c r="C295" i="1"/>
  <c r="B295" i="1"/>
  <c r="AF292" i="1"/>
  <c r="AD292" i="1"/>
  <c r="O292" i="1"/>
  <c r="N292" i="1"/>
  <c r="D292" i="1"/>
  <c r="C292" i="1"/>
  <c r="B292" i="1"/>
  <c r="AD289" i="1"/>
  <c r="O289" i="1"/>
  <c r="N289" i="1"/>
  <c r="D289" i="1"/>
  <c r="AB289" i="1" s="1"/>
  <c r="C289" i="1"/>
  <c r="B289" i="1"/>
  <c r="AF286" i="1"/>
  <c r="AD286" i="1"/>
  <c r="O286" i="1"/>
  <c r="N286" i="1"/>
  <c r="D286" i="1"/>
  <c r="Z286" i="1" s="1"/>
  <c r="C286" i="1"/>
  <c r="B286" i="1"/>
  <c r="AF283" i="1"/>
  <c r="AD283" i="1"/>
  <c r="O283" i="1"/>
  <c r="N283" i="1"/>
  <c r="D283" i="1"/>
  <c r="Z283" i="1" s="1"/>
  <c r="C283" i="1"/>
  <c r="B283" i="1"/>
  <c r="AD280" i="1"/>
  <c r="O280" i="1"/>
  <c r="N280" i="1"/>
  <c r="D280" i="1"/>
  <c r="C280" i="1"/>
  <c r="B280" i="1"/>
  <c r="AF277" i="1"/>
  <c r="AD277" i="1"/>
  <c r="O277" i="1"/>
  <c r="N277" i="1"/>
  <c r="D277" i="1"/>
  <c r="AB277" i="1" s="1"/>
  <c r="C277" i="1"/>
  <c r="B277" i="1"/>
  <c r="AF274" i="1"/>
  <c r="AD274" i="1"/>
  <c r="O274" i="1"/>
  <c r="N274" i="1"/>
  <c r="D274" i="1"/>
  <c r="C274" i="1"/>
  <c r="B274" i="1"/>
  <c r="AD271" i="1"/>
  <c r="O271" i="1"/>
  <c r="N271" i="1"/>
  <c r="D271" i="1"/>
  <c r="AB271" i="1" s="1"/>
  <c r="C271" i="1"/>
  <c r="B271" i="1"/>
  <c r="AF268" i="1"/>
  <c r="AD268" i="1"/>
  <c r="O268" i="1"/>
  <c r="N268" i="1"/>
  <c r="D268" i="1"/>
  <c r="C268" i="1"/>
  <c r="B268" i="1"/>
  <c r="AF265" i="1"/>
  <c r="AD265" i="1"/>
  <c r="O265" i="1"/>
  <c r="N265" i="1"/>
  <c r="D265" i="1"/>
  <c r="C265" i="1"/>
  <c r="B265" i="1"/>
  <c r="AD262" i="1"/>
  <c r="O262" i="1"/>
  <c r="N262" i="1"/>
  <c r="D262" i="1"/>
  <c r="C262" i="1"/>
  <c r="B262" i="1"/>
  <c r="AF259" i="1"/>
  <c r="AD259" i="1"/>
  <c r="O259" i="1"/>
  <c r="N259" i="1"/>
  <c r="D259" i="1"/>
  <c r="C259" i="1"/>
  <c r="B259" i="1"/>
  <c r="AF256" i="1"/>
  <c r="AD256" i="1"/>
  <c r="O256" i="1"/>
  <c r="N256" i="1"/>
  <c r="D256" i="1"/>
  <c r="AB256" i="1" s="1"/>
  <c r="C256" i="1"/>
  <c r="B256" i="1"/>
  <c r="AD253" i="1"/>
  <c r="O253" i="1"/>
  <c r="N253" i="1"/>
  <c r="D253" i="1"/>
  <c r="C253" i="1"/>
  <c r="B253" i="1"/>
  <c r="AF250" i="1"/>
  <c r="AD250" i="1"/>
  <c r="O250" i="1"/>
  <c r="N250" i="1"/>
  <c r="D250" i="1"/>
  <c r="Z250" i="1" s="1"/>
  <c r="C250" i="1"/>
  <c r="B250" i="1"/>
  <c r="AF247" i="1"/>
  <c r="AD247" i="1"/>
  <c r="O247" i="1"/>
  <c r="N247" i="1"/>
  <c r="D247" i="1"/>
  <c r="C247" i="1"/>
  <c r="B247" i="1"/>
  <c r="AD244" i="1"/>
  <c r="O244" i="1"/>
  <c r="N244" i="1"/>
  <c r="D244" i="1"/>
  <c r="C244" i="1"/>
  <c r="B244" i="1"/>
  <c r="AF241" i="1"/>
  <c r="AD241" i="1"/>
  <c r="O241" i="1"/>
  <c r="N241" i="1"/>
  <c r="D241" i="1"/>
  <c r="AB241" i="1" s="1"/>
  <c r="C241" i="1"/>
  <c r="B241" i="1"/>
  <c r="AF238" i="1"/>
  <c r="AD238" i="1"/>
  <c r="O238" i="1"/>
  <c r="N238" i="1"/>
  <c r="D238" i="1"/>
  <c r="Z238" i="1" s="1"/>
  <c r="C238" i="1"/>
  <c r="B238" i="1"/>
  <c r="AD235" i="1"/>
  <c r="O235" i="1"/>
  <c r="N235" i="1"/>
  <c r="D235" i="1"/>
  <c r="C235" i="1"/>
  <c r="B235" i="1"/>
  <c r="AF232" i="1"/>
  <c r="AD232" i="1"/>
  <c r="O232" i="1"/>
  <c r="N232" i="1"/>
  <c r="D232" i="1"/>
  <c r="Z232" i="1" s="1"/>
  <c r="C232" i="1"/>
  <c r="B232" i="1"/>
  <c r="AF229" i="1"/>
  <c r="AD229" i="1"/>
  <c r="O229" i="1"/>
  <c r="N229" i="1"/>
  <c r="D229" i="1"/>
  <c r="C229" i="1"/>
  <c r="B229" i="1"/>
  <c r="AD226" i="1"/>
  <c r="O226" i="1"/>
  <c r="N226" i="1"/>
  <c r="D226" i="1"/>
  <c r="C226" i="1"/>
  <c r="B226" i="1"/>
  <c r="AF223" i="1"/>
  <c r="AD223" i="1"/>
  <c r="O223" i="1"/>
  <c r="N223" i="1"/>
  <c r="D223" i="1"/>
  <c r="C223" i="1"/>
  <c r="B223" i="1"/>
  <c r="AF220" i="1"/>
  <c r="AD220" i="1"/>
  <c r="O220" i="1"/>
  <c r="N220" i="1"/>
  <c r="D220" i="1"/>
  <c r="Z220" i="1" s="1"/>
  <c r="C220" i="1"/>
  <c r="B220" i="1"/>
  <c r="AD217" i="1"/>
  <c r="O217" i="1"/>
  <c r="N217" i="1"/>
  <c r="D217" i="1"/>
  <c r="C217" i="1"/>
  <c r="B217" i="1"/>
  <c r="AF214" i="1"/>
  <c r="AD214" i="1"/>
  <c r="O214" i="1"/>
  <c r="N214" i="1"/>
  <c r="D214" i="1"/>
  <c r="C214" i="1"/>
  <c r="B214" i="1"/>
  <c r="AF211" i="1"/>
  <c r="AD211" i="1"/>
  <c r="O211" i="1"/>
  <c r="N211" i="1"/>
  <c r="D211" i="1"/>
  <c r="AB211" i="1" s="1"/>
  <c r="C211" i="1"/>
  <c r="B211" i="1"/>
  <c r="AD208" i="1"/>
  <c r="O208" i="1"/>
  <c r="N208" i="1"/>
  <c r="D208" i="1"/>
  <c r="AB208" i="1" s="1"/>
  <c r="C208" i="1"/>
  <c r="B208" i="1"/>
  <c r="AF205" i="1"/>
  <c r="AD205" i="1"/>
  <c r="O205" i="1"/>
  <c r="N205" i="1"/>
  <c r="D205" i="1"/>
  <c r="AB205" i="1" s="1"/>
  <c r="C205" i="1"/>
  <c r="B205" i="1"/>
  <c r="AF202" i="1"/>
  <c r="AD202" i="1"/>
  <c r="O202" i="1"/>
  <c r="N202" i="1"/>
  <c r="D202" i="1"/>
  <c r="Z202" i="1" s="1"/>
  <c r="C202" i="1"/>
  <c r="B202" i="1"/>
  <c r="AD199" i="1"/>
  <c r="O199" i="1"/>
  <c r="N199" i="1"/>
  <c r="D199" i="1"/>
  <c r="AB199" i="1" s="1"/>
  <c r="C199" i="1"/>
  <c r="B199" i="1"/>
  <c r="AF196" i="1"/>
  <c r="AD196" i="1"/>
  <c r="O196" i="1"/>
  <c r="N196" i="1"/>
  <c r="D196" i="1"/>
  <c r="Z196" i="1" s="1"/>
  <c r="C196" i="1"/>
  <c r="B196" i="1"/>
  <c r="AF193" i="1"/>
  <c r="AD193" i="1"/>
  <c r="O193" i="1"/>
  <c r="N193" i="1"/>
  <c r="D193" i="1"/>
  <c r="AB193" i="1" s="1"/>
  <c r="C193" i="1"/>
  <c r="B193" i="1"/>
  <c r="AD190" i="1"/>
  <c r="O190" i="1"/>
  <c r="N190" i="1"/>
  <c r="D190" i="1"/>
  <c r="C190" i="1"/>
  <c r="B190" i="1"/>
  <c r="AF187" i="1"/>
  <c r="AD187" i="1"/>
  <c r="O187" i="1"/>
  <c r="N187" i="1"/>
  <c r="D187" i="1"/>
  <c r="AB187" i="1" s="1"/>
  <c r="C187" i="1"/>
  <c r="B187" i="1"/>
  <c r="AF184" i="1"/>
  <c r="AD184" i="1"/>
  <c r="O184" i="1"/>
  <c r="N184" i="1"/>
  <c r="D184" i="1"/>
  <c r="C184" i="1"/>
  <c r="B184" i="1"/>
  <c r="AD181" i="1"/>
  <c r="O181" i="1"/>
  <c r="N181" i="1"/>
  <c r="D181" i="1"/>
  <c r="C181" i="1"/>
  <c r="B181" i="1"/>
  <c r="AF178" i="1"/>
  <c r="AD178" i="1"/>
  <c r="O178" i="1"/>
  <c r="N178" i="1"/>
  <c r="D178" i="1"/>
  <c r="C178" i="1"/>
  <c r="B178" i="1"/>
  <c r="AF175" i="1"/>
  <c r="AD175" i="1"/>
  <c r="O175" i="1"/>
  <c r="N175" i="1"/>
  <c r="D175" i="1"/>
  <c r="AB175" i="1" s="1"/>
  <c r="C175" i="1"/>
  <c r="B175" i="1"/>
  <c r="AD172" i="1"/>
  <c r="O172" i="1"/>
  <c r="N172" i="1"/>
  <c r="D172" i="1"/>
  <c r="C172" i="1"/>
  <c r="B172" i="1"/>
  <c r="AF169" i="1"/>
  <c r="AD169" i="1"/>
  <c r="O169" i="1"/>
  <c r="N169" i="1"/>
  <c r="D169" i="1"/>
  <c r="C169" i="1"/>
  <c r="B169" i="1"/>
  <c r="AF166" i="1"/>
  <c r="AD166" i="1"/>
  <c r="O166" i="1"/>
  <c r="N166" i="1"/>
  <c r="D166" i="1"/>
  <c r="C166" i="1"/>
  <c r="B166" i="1"/>
  <c r="AD163" i="1"/>
  <c r="O163" i="1"/>
  <c r="N163" i="1"/>
  <c r="D163" i="1"/>
  <c r="Z163" i="1" s="1"/>
  <c r="C163" i="1"/>
  <c r="B163" i="1"/>
  <c r="AF160" i="1"/>
  <c r="AD160" i="1"/>
  <c r="O160" i="1"/>
  <c r="N160" i="1"/>
  <c r="D160" i="1"/>
  <c r="Z160" i="1" s="1"/>
  <c r="C160" i="1"/>
  <c r="B160" i="1"/>
  <c r="AF157" i="1"/>
  <c r="AD157" i="1"/>
  <c r="O157" i="1"/>
  <c r="N157" i="1"/>
  <c r="D157" i="1"/>
  <c r="C157" i="1"/>
  <c r="B157" i="1"/>
  <c r="AD154" i="1"/>
  <c r="O154" i="1"/>
  <c r="N154" i="1"/>
  <c r="D154" i="1"/>
  <c r="C154" i="1"/>
  <c r="B154" i="1"/>
  <c r="AF151" i="1"/>
  <c r="AD151" i="1"/>
  <c r="O151" i="1"/>
  <c r="N151" i="1"/>
  <c r="D151" i="1"/>
  <c r="Z151" i="1" s="1"/>
  <c r="C151" i="1"/>
  <c r="B151" i="1"/>
  <c r="AF148" i="1"/>
  <c r="AD148" i="1"/>
  <c r="O148" i="1"/>
  <c r="N148" i="1"/>
  <c r="D148" i="1"/>
  <c r="C148" i="1"/>
  <c r="B148" i="1"/>
  <c r="AF142" i="1"/>
  <c r="AD142" i="1"/>
  <c r="O142" i="1"/>
  <c r="N142" i="1"/>
  <c r="D142" i="1"/>
  <c r="Z142" i="1" s="1"/>
  <c r="C142" i="1"/>
  <c r="B142" i="1"/>
  <c r="AF139" i="1"/>
  <c r="AD139" i="1"/>
  <c r="O139" i="1"/>
  <c r="N139" i="1"/>
  <c r="D139" i="1"/>
  <c r="C139" i="1"/>
  <c r="B139" i="1"/>
  <c r="AD136" i="1"/>
  <c r="O136" i="1"/>
  <c r="N136" i="1"/>
  <c r="D136" i="1"/>
  <c r="C136" i="1"/>
  <c r="B136" i="1"/>
  <c r="AF133" i="1"/>
  <c r="AD133" i="1"/>
  <c r="O133" i="1"/>
  <c r="N133" i="1"/>
  <c r="D133" i="1"/>
  <c r="AB133" i="1" s="1"/>
  <c r="C133" i="1"/>
  <c r="B133" i="1"/>
  <c r="AF130" i="1"/>
  <c r="AD130" i="1"/>
  <c r="O130" i="1"/>
  <c r="N130" i="1"/>
  <c r="D130" i="1"/>
  <c r="Z130" i="1" s="1"/>
  <c r="C130" i="1"/>
  <c r="B130" i="1"/>
  <c r="AD127" i="1"/>
  <c r="O127" i="1"/>
  <c r="N127" i="1"/>
  <c r="D127" i="1"/>
  <c r="AB127" i="1" s="1"/>
  <c r="C127" i="1"/>
  <c r="B127" i="1"/>
  <c r="AF124" i="1"/>
  <c r="AD124" i="1"/>
  <c r="O124" i="1"/>
  <c r="N124" i="1"/>
  <c r="D124" i="1"/>
  <c r="C124" i="1"/>
  <c r="B124" i="1"/>
  <c r="AF121" i="1"/>
  <c r="AD121" i="1"/>
  <c r="O121" i="1"/>
  <c r="N121" i="1"/>
  <c r="D121" i="1"/>
  <c r="C121" i="1"/>
  <c r="B121" i="1"/>
  <c r="AD118" i="1"/>
  <c r="O118" i="1"/>
  <c r="N118" i="1"/>
  <c r="D118" i="1"/>
  <c r="C118" i="1"/>
  <c r="B118" i="1"/>
  <c r="AF115" i="1"/>
  <c r="AD115" i="1"/>
  <c r="O115" i="1"/>
  <c r="N115" i="1"/>
  <c r="D115" i="1"/>
  <c r="C115" i="1"/>
  <c r="B115" i="1"/>
  <c r="AF112" i="1"/>
  <c r="AD112" i="1"/>
  <c r="O112" i="1"/>
  <c r="N112" i="1"/>
  <c r="D112" i="1"/>
  <c r="Z112" i="1" s="1"/>
  <c r="C112" i="1"/>
  <c r="B112" i="1"/>
  <c r="AD109" i="1"/>
  <c r="O109" i="1"/>
  <c r="N109" i="1"/>
  <c r="D109" i="1"/>
  <c r="AB109" i="1" s="1"/>
  <c r="C109" i="1"/>
  <c r="B109" i="1"/>
  <c r="AF106" i="1"/>
  <c r="AD106" i="1"/>
  <c r="O106" i="1"/>
  <c r="N106" i="1"/>
  <c r="D106" i="1"/>
  <c r="C106" i="1"/>
  <c r="B106" i="1"/>
  <c r="AF103" i="1"/>
  <c r="AD103" i="1"/>
  <c r="O103" i="1"/>
  <c r="N103" i="1"/>
  <c r="D103" i="1"/>
  <c r="C103" i="1"/>
  <c r="B103" i="1"/>
  <c r="AD100" i="1"/>
  <c r="O100" i="1"/>
  <c r="N100" i="1"/>
  <c r="D100" i="1"/>
  <c r="C100" i="1"/>
  <c r="B100" i="1"/>
  <c r="AF97" i="1"/>
  <c r="AD97" i="1"/>
  <c r="O97" i="1"/>
  <c r="N97" i="1"/>
  <c r="D97" i="1"/>
  <c r="Z97" i="1" s="1"/>
  <c r="C97" i="1"/>
  <c r="B97" i="1"/>
  <c r="AF94" i="1"/>
  <c r="AD94" i="1"/>
  <c r="O94" i="1"/>
  <c r="N94" i="1"/>
  <c r="D94" i="1"/>
  <c r="C94" i="1"/>
  <c r="B94" i="1"/>
  <c r="AD91" i="1"/>
  <c r="O91" i="1"/>
  <c r="N91" i="1"/>
  <c r="D91" i="1"/>
  <c r="AB91" i="1" s="1"/>
  <c r="C91" i="1"/>
  <c r="B91" i="1"/>
  <c r="AF88" i="1"/>
  <c r="AD88" i="1"/>
  <c r="O88" i="1"/>
  <c r="N88" i="1"/>
  <c r="D88" i="1"/>
  <c r="Z88" i="1" s="1"/>
  <c r="C88" i="1"/>
  <c r="B88" i="1"/>
  <c r="AF85" i="1"/>
  <c r="AD85" i="1"/>
  <c r="O85" i="1"/>
  <c r="N85" i="1"/>
  <c r="D85" i="1"/>
  <c r="C85" i="1"/>
  <c r="B85" i="1"/>
  <c r="AD82" i="1"/>
  <c r="O82" i="1"/>
  <c r="N82" i="1"/>
  <c r="D82" i="1"/>
  <c r="C82" i="1"/>
  <c r="B82" i="1"/>
  <c r="AF79" i="1"/>
  <c r="AD79" i="1"/>
  <c r="AB79" i="1"/>
  <c r="Z79" i="1"/>
  <c r="O79" i="1"/>
  <c r="N79" i="1"/>
  <c r="C79" i="1"/>
  <c r="B79" i="1"/>
  <c r="AF76" i="1"/>
  <c r="AD76" i="1"/>
  <c r="AB76" i="1"/>
  <c r="Z76" i="1"/>
  <c r="O76" i="1"/>
  <c r="N76" i="1"/>
  <c r="C76" i="1"/>
  <c r="B76" i="1"/>
  <c r="AD73" i="1"/>
  <c r="AB73" i="1"/>
  <c r="Z73" i="1"/>
  <c r="O73" i="1"/>
  <c r="N73" i="1"/>
  <c r="C73" i="1"/>
  <c r="B73" i="1"/>
  <c r="AF70" i="1"/>
  <c r="AD70" i="1"/>
  <c r="AB70" i="1"/>
  <c r="Z70" i="1"/>
  <c r="O70" i="1"/>
  <c r="N70" i="1"/>
  <c r="C70" i="1"/>
  <c r="B70" i="1"/>
  <c r="AF67" i="1"/>
  <c r="AD67" i="1"/>
  <c r="AB67" i="1"/>
  <c r="Z67" i="1"/>
  <c r="O67" i="1"/>
  <c r="N67" i="1"/>
  <c r="C67" i="1"/>
  <c r="B67" i="1"/>
  <c r="AD64" i="1"/>
  <c r="AB64" i="1"/>
  <c r="Z64" i="1"/>
  <c r="O64" i="1"/>
  <c r="N64" i="1"/>
  <c r="C64" i="1"/>
  <c r="B64" i="1"/>
  <c r="AF61" i="1"/>
  <c r="AD61" i="1"/>
  <c r="AB61" i="1"/>
  <c r="Z61" i="1"/>
  <c r="O61" i="1"/>
  <c r="N61" i="1"/>
  <c r="C61" i="1"/>
  <c r="B61" i="1"/>
  <c r="AF58" i="1"/>
  <c r="AD58" i="1"/>
  <c r="AB58" i="1"/>
  <c r="Z58" i="1"/>
  <c r="O58" i="1"/>
  <c r="N58" i="1"/>
  <c r="C58" i="1"/>
  <c r="B58" i="1"/>
  <c r="AD55" i="1"/>
  <c r="AB55" i="1"/>
  <c r="Z55" i="1"/>
  <c r="O55" i="1"/>
  <c r="N55" i="1"/>
  <c r="C55" i="1"/>
  <c r="B55" i="1"/>
  <c r="AF52" i="1"/>
  <c r="AD52" i="1"/>
  <c r="AB52" i="1"/>
  <c r="Z52" i="1"/>
  <c r="O52" i="1"/>
  <c r="N52" i="1"/>
  <c r="C52" i="1"/>
  <c r="B52" i="1"/>
  <c r="AF49" i="1"/>
  <c r="AD49" i="1"/>
  <c r="AB49" i="1"/>
  <c r="Z49" i="1"/>
  <c r="O49" i="1"/>
  <c r="N49" i="1"/>
  <c r="C49" i="1"/>
  <c r="B49" i="1"/>
  <c r="AD46" i="1"/>
  <c r="AB46" i="1"/>
  <c r="Z46" i="1"/>
  <c r="O46" i="1"/>
  <c r="N46" i="1"/>
  <c r="C46" i="1"/>
  <c r="B46" i="1"/>
  <c r="AF43" i="1"/>
  <c r="AD43" i="1"/>
  <c r="AB43" i="1"/>
  <c r="Z43" i="1"/>
  <c r="O43" i="1"/>
  <c r="N43" i="1"/>
  <c r="C43" i="1"/>
  <c r="B43" i="1"/>
  <c r="AF40" i="1"/>
  <c r="AD40" i="1"/>
  <c r="AB40" i="1"/>
  <c r="Z40" i="1"/>
  <c r="O40" i="1"/>
  <c r="N40" i="1"/>
  <c r="C40" i="1"/>
  <c r="B40" i="1"/>
  <c r="AD37" i="1"/>
  <c r="AB37" i="1"/>
  <c r="Z37" i="1"/>
  <c r="O37" i="1"/>
  <c r="N37" i="1"/>
  <c r="C37" i="1"/>
  <c r="B37" i="1"/>
  <c r="AF34" i="1"/>
  <c r="AD34" i="1"/>
  <c r="AB34" i="1"/>
  <c r="Z34" i="1"/>
  <c r="O34" i="1"/>
  <c r="N34" i="1"/>
  <c r="C34" i="1"/>
  <c r="B34" i="1"/>
  <c r="AF31" i="1"/>
  <c r="AD31" i="1"/>
  <c r="AB31" i="1"/>
  <c r="Z31" i="1"/>
  <c r="O31" i="1"/>
  <c r="N31" i="1"/>
  <c r="C31" i="1"/>
  <c r="B31" i="1"/>
  <c r="AD28" i="1"/>
  <c r="AB28" i="1"/>
  <c r="Z28" i="1"/>
  <c r="O28" i="1"/>
  <c r="N28" i="1"/>
  <c r="C28" i="1"/>
  <c r="B28" i="1"/>
  <c r="AF25" i="1"/>
  <c r="AD25" i="1"/>
  <c r="AB25" i="1"/>
  <c r="Z25" i="1"/>
  <c r="O25" i="1"/>
  <c r="N25" i="1"/>
  <c r="C25" i="1"/>
  <c r="B25" i="1"/>
  <c r="AF22" i="1"/>
  <c r="AD22" i="1"/>
  <c r="AB22" i="1"/>
  <c r="Z22" i="1"/>
  <c r="O22" i="1"/>
  <c r="N22" i="1"/>
  <c r="C22" i="1"/>
  <c r="B22" i="1"/>
  <c r="AD19" i="1"/>
  <c r="AB19" i="1"/>
  <c r="Z19" i="1"/>
  <c r="O19" i="1"/>
  <c r="N19" i="1"/>
  <c r="C19" i="1"/>
  <c r="B19" i="1"/>
  <c r="AF16" i="1"/>
  <c r="AD16" i="1"/>
  <c r="AB16" i="1"/>
  <c r="Z16" i="1"/>
  <c r="O16" i="1"/>
  <c r="N16" i="1"/>
  <c r="C16" i="1"/>
  <c r="B16" i="1"/>
  <c r="AF13" i="1"/>
  <c r="AD13" i="1"/>
  <c r="AB13" i="1"/>
  <c r="Z13" i="1"/>
  <c r="O13" i="1"/>
  <c r="N13" i="1"/>
  <c r="C13" i="1"/>
  <c r="B13" i="1"/>
  <c r="AD10" i="1"/>
  <c r="O10" i="1"/>
  <c r="N10" i="1"/>
  <c r="C10" i="1"/>
  <c r="B10" i="1"/>
  <c r="O7" i="1"/>
  <c r="N7" i="1"/>
  <c r="B7" i="1"/>
  <c r="O4" i="1"/>
  <c r="N4" i="1"/>
  <c r="B4" i="1"/>
  <c r="C81" i="1"/>
  <c r="N111" i="1"/>
  <c r="AF15" i="1"/>
  <c r="AF21" i="1"/>
  <c r="AF24" i="1"/>
  <c r="AF30" i="1"/>
  <c r="AF33" i="1"/>
  <c r="AF39" i="1"/>
  <c r="AF42" i="1"/>
  <c r="AF48" i="1"/>
  <c r="AF51" i="1"/>
  <c r="AF57" i="1"/>
  <c r="AF60" i="1"/>
  <c r="AF66" i="1"/>
  <c r="AF69" i="1"/>
  <c r="AF75" i="1"/>
  <c r="AF78" i="1"/>
  <c r="AF84" i="1"/>
  <c r="AF87" i="1"/>
  <c r="AF93" i="1"/>
  <c r="AF96" i="1"/>
  <c r="AF102" i="1"/>
  <c r="AF105" i="1"/>
  <c r="AF111" i="1"/>
  <c r="AF114" i="1"/>
  <c r="AF120" i="1"/>
  <c r="AF123" i="1"/>
  <c r="AF129" i="1"/>
  <c r="AF132" i="1"/>
  <c r="AF138" i="1"/>
  <c r="AF141" i="1"/>
  <c r="AF147" i="1"/>
  <c r="AF150" i="1"/>
  <c r="AF156" i="1"/>
  <c r="AF159" i="1"/>
  <c r="AF165" i="1"/>
  <c r="AF168" i="1"/>
  <c r="AF174" i="1"/>
  <c r="AF177" i="1"/>
  <c r="AF183" i="1"/>
  <c r="AF186" i="1"/>
  <c r="AF192" i="1"/>
  <c r="AF195" i="1"/>
  <c r="AF201" i="1"/>
  <c r="AF204" i="1"/>
  <c r="AF210" i="1"/>
  <c r="AF213" i="1"/>
  <c r="AF219" i="1"/>
  <c r="AF222" i="1"/>
  <c r="AF228" i="1"/>
  <c r="AF231" i="1"/>
  <c r="AF237" i="1"/>
  <c r="AF240" i="1"/>
  <c r="AF246" i="1"/>
  <c r="AF249" i="1"/>
  <c r="AF255" i="1"/>
  <c r="AF258" i="1"/>
  <c r="AF264" i="1"/>
  <c r="AF267" i="1"/>
  <c r="AF273" i="1"/>
  <c r="AF276" i="1"/>
  <c r="AF282" i="1"/>
  <c r="AF285" i="1"/>
  <c r="AF291" i="1"/>
  <c r="AF294" i="1"/>
  <c r="AF300" i="1"/>
  <c r="AF303" i="1"/>
  <c r="AF309" i="1"/>
  <c r="AF312" i="1"/>
  <c r="AF318" i="1"/>
  <c r="AF321" i="1"/>
  <c r="AF327" i="1"/>
  <c r="AF330" i="1"/>
  <c r="AF336" i="1"/>
  <c r="AF339" i="1"/>
  <c r="AF345" i="1"/>
  <c r="AF348" i="1"/>
  <c r="AF354" i="1"/>
  <c r="AF357" i="1"/>
  <c r="AF363" i="1"/>
  <c r="AF366" i="1"/>
  <c r="AF372" i="1"/>
  <c r="AF375" i="1"/>
  <c r="AF381" i="1"/>
  <c r="AF384" i="1"/>
  <c r="AF390" i="1"/>
  <c r="AF393" i="1"/>
  <c r="AF399" i="1"/>
  <c r="AF402" i="1"/>
  <c r="AF408" i="1"/>
  <c r="AF411" i="1"/>
  <c r="AF417" i="1"/>
  <c r="AF420" i="1"/>
  <c r="AF426" i="1"/>
  <c r="AF429" i="1"/>
  <c r="AF435" i="1"/>
  <c r="AF438" i="1"/>
  <c r="AF444" i="1"/>
  <c r="AF447" i="1"/>
  <c r="AF453" i="1"/>
  <c r="AF456" i="1"/>
  <c r="AF462" i="1"/>
  <c r="AF465" i="1"/>
  <c r="AF471" i="1"/>
  <c r="AF474" i="1"/>
  <c r="AF480" i="1"/>
  <c r="AF483" i="1"/>
  <c r="AF489" i="1"/>
  <c r="AF492" i="1"/>
  <c r="AF498" i="1"/>
  <c r="AF501" i="1"/>
  <c r="AF507" i="1"/>
  <c r="AF510" i="1"/>
  <c r="AF516" i="1"/>
  <c r="AF519" i="1"/>
  <c r="AF525" i="1"/>
  <c r="AF528" i="1"/>
  <c r="AF534" i="1"/>
  <c r="AF537" i="1"/>
  <c r="AF543" i="1"/>
  <c r="AF546" i="1"/>
  <c r="AF552" i="1"/>
  <c r="AF555" i="1"/>
  <c r="AF561" i="1"/>
  <c r="AF564" i="1"/>
  <c r="AF570" i="1"/>
  <c r="AF573" i="1"/>
  <c r="AF579" i="1"/>
  <c r="AF582" i="1"/>
  <c r="AF588" i="1"/>
  <c r="AF591" i="1"/>
  <c r="AF597" i="1"/>
  <c r="AF600" i="1"/>
  <c r="AF12" i="1"/>
  <c r="AD15" i="1"/>
  <c r="AD18" i="1"/>
  <c r="AD21" i="1"/>
  <c r="AD24" i="1"/>
  <c r="AD27" i="1"/>
  <c r="AD30" i="1"/>
  <c r="AD33" i="1"/>
  <c r="AD36" i="1"/>
  <c r="AD39" i="1"/>
  <c r="AD42" i="1"/>
  <c r="AD45" i="1"/>
  <c r="AD48" i="1"/>
  <c r="AD51" i="1"/>
  <c r="AD54" i="1"/>
  <c r="AD57" i="1"/>
  <c r="AD60" i="1"/>
  <c r="AD63" i="1"/>
  <c r="AD66" i="1"/>
  <c r="AD69" i="1"/>
  <c r="AD72" i="1"/>
  <c r="AD75" i="1"/>
  <c r="AD78" i="1"/>
  <c r="AD81" i="1"/>
  <c r="AD84" i="1"/>
  <c r="AD87" i="1"/>
  <c r="AD90" i="1"/>
  <c r="AD93" i="1"/>
  <c r="AD96" i="1"/>
  <c r="AD99" i="1"/>
  <c r="AD102" i="1"/>
  <c r="AD105" i="1"/>
  <c r="AD108" i="1"/>
  <c r="AD111" i="1"/>
  <c r="AD114" i="1"/>
  <c r="AD117" i="1"/>
  <c r="AD120" i="1"/>
  <c r="AD123" i="1"/>
  <c r="AD126" i="1"/>
  <c r="AD129" i="1"/>
  <c r="AD132" i="1"/>
  <c r="AD135" i="1"/>
  <c r="AD138" i="1"/>
  <c r="AD141" i="1"/>
  <c r="AD147" i="1"/>
  <c r="AD150" i="1"/>
  <c r="AD153" i="1"/>
  <c r="AD156" i="1"/>
  <c r="AD159" i="1"/>
  <c r="AD162" i="1"/>
  <c r="AD165" i="1"/>
  <c r="AD168" i="1"/>
  <c r="AD171" i="1"/>
  <c r="AD174" i="1"/>
  <c r="AD177" i="1"/>
  <c r="AD180" i="1"/>
  <c r="AD183" i="1"/>
  <c r="AD186" i="1"/>
  <c r="AD189" i="1"/>
  <c r="AD192" i="1"/>
  <c r="AD195" i="1"/>
  <c r="AD198" i="1"/>
  <c r="AD201" i="1"/>
  <c r="AD204" i="1"/>
  <c r="AD207" i="1"/>
  <c r="AD210" i="1"/>
  <c r="AD213" i="1"/>
  <c r="AD216" i="1"/>
  <c r="AD219" i="1"/>
  <c r="AD222" i="1"/>
  <c r="AD225" i="1"/>
  <c r="AD228" i="1"/>
  <c r="AD231" i="1"/>
  <c r="AD234" i="1"/>
  <c r="AD237" i="1"/>
  <c r="AD240" i="1"/>
  <c r="AD243" i="1"/>
  <c r="AD246" i="1"/>
  <c r="AD249" i="1"/>
  <c r="AD252" i="1"/>
  <c r="AD255" i="1"/>
  <c r="AD258" i="1"/>
  <c r="AD261" i="1"/>
  <c r="AD264" i="1"/>
  <c r="AD267" i="1"/>
  <c r="AD270" i="1"/>
  <c r="AD273" i="1"/>
  <c r="AD276" i="1"/>
  <c r="AD279" i="1"/>
  <c r="AD282" i="1"/>
  <c r="AD285" i="1"/>
  <c r="AD288" i="1"/>
  <c r="AD291" i="1"/>
  <c r="AD294" i="1"/>
  <c r="AD297" i="1"/>
  <c r="AD300" i="1"/>
  <c r="AD303" i="1"/>
  <c r="AD306" i="1"/>
  <c r="AD309" i="1"/>
  <c r="AD312" i="1"/>
  <c r="AD315" i="1"/>
  <c r="AD318" i="1"/>
  <c r="AD321" i="1"/>
  <c r="AD324" i="1"/>
  <c r="AD327" i="1"/>
  <c r="AD330" i="1"/>
  <c r="AD333" i="1"/>
  <c r="AD336" i="1"/>
  <c r="AD339" i="1"/>
  <c r="AD342" i="1"/>
  <c r="AD345" i="1"/>
  <c r="AD348" i="1"/>
  <c r="AD351" i="1"/>
  <c r="AD354" i="1"/>
  <c r="AD357" i="1"/>
  <c r="AD360" i="1"/>
  <c r="AD363" i="1"/>
  <c r="AD366" i="1"/>
  <c r="AD369" i="1"/>
  <c r="AD372" i="1"/>
  <c r="AD375" i="1"/>
  <c r="AD378" i="1"/>
  <c r="AD381" i="1"/>
  <c r="AD384" i="1"/>
  <c r="AD387" i="1"/>
  <c r="AD390" i="1"/>
  <c r="AD393" i="1"/>
  <c r="AD396" i="1"/>
  <c r="AD399" i="1"/>
  <c r="AD402" i="1"/>
  <c r="AD405" i="1"/>
  <c r="AD408" i="1"/>
  <c r="AD411" i="1"/>
  <c r="AD414" i="1"/>
  <c r="AD417" i="1"/>
  <c r="AD420" i="1"/>
  <c r="AD423" i="1"/>
  <c r="AD426" i="1"/>
  <c r="AD429" i="1"/>
  <c r="AD432" i="1"/>
  <c r="AD435" i="1"/>
  <c r="AD438" i="1"/>
  <c r="AD441" i="1"/>
  <c r="AD444" i="1"/>
  <c r="AD447" i="1"/>
  <c r="AD450" i="1"/>
  <c r="AD453" i="1"/>
  <c r="AD456" i="1"/>
  <c r="AD459" i="1"/>
  <c r="AD462" i="1"/>
  <c r="AD465" i="1"/>
  <c r="AD468" i="1"/>
  <c r="AD471" i="1"/>
  <c r="AD474" i="1"/>
  <c r="AD477" i="1"/>
  <c r="AD480" i="1"/>
  <c r="AD483" i="1"/>
  <c r="AD486" i="1"/>
  <c r="AD489" i="1"/>
  <c r="AD492" i="1"/>
  <c r="AD495" i="1"/>
  <c r="AD498" i="1"/>
  <c r="AD501" i="1"/>
  <c r="AD504" i="1"/>
  <c r="AD507" i="1"/>
  <c r="AD510" i="1"/>
  <c r="AD513" i="1"/>
  <c r="AD516" i="1"/>
  <c r="AD519" i="1"/>
  <c r="AD522" i="1"/>
  <c r="AD525" i="1"/>
  <c r="AD528" i="1"/>
  <c r="AD531" i="1"/>
  <c r="AD534" i="1"/>
  <c r="AD537" i="1"/>
  <c r="AD540" i="1"/>
  <c r="AD543" i="1"/>
  <c r="AD546" i="1"/>
  <c r="AD549" i="1"/>
  <c r="AD552" i="1"/>
  <c r="AD555" i="1"/>
  <c r="AD558" i="1"/>
  <c r="AD561" i="1"/>
  <c r="AD564" i="1"/>
  <c r="AD567" i="1"/>
  <c r="AD570" i="1"/>
  <c r="AD573" i="1"/>
  <c r="AD576" i="1"/>
  <c r="AD579" i="1"/>
  <c r="AD582" i="1"/>
  <c r="AD585" i="1"/>
  <c r="AD588" i="1"/>
  <c r="AD591" i="1"/>
  <c r="AD594" i="1"/>
  <c r="AD597" i="1"/>
  <c r="AD600" i="1"/>
  <c r="AB12" i="1"/>
  <c r="AB15" i="1"/>
  <c r="AB18" i="1"/>
  <c r="AB21" i="1"/>
  <c r="AB24" i="1"/>
  <c r="AB27" i="1"/>
  <c r="AB30" i="1"/>
  <c r="AB33" i="1"/>
  <c r="AB36" i="1"/>
  <c r="AB39" i="1"/>
  <c r="AB42" i="1"/>
  <c r="AB45" i="1"/>
  <c r="AB48" i="1"/>
  <c r="AB51" i="1"/>
  <c r="AB54" i="1"/>
  <c r="AB57" i="1"/>
  <c r="AB60" i="1"/>
  <c r="AB63" i="1"/>
  <c r="AB66" i="1"/>
  <c r="AB69" i="1"/>
  <c r="AB72" i="1"/>
  <c r="AB75" i="1"/>
  <c r="AB78" i="1"/>
  <c r="Z12" i="1"/>
  <c r="Z15" i="1"/>
  <c r="Z18" i="1"/>
  <c r="Z21" i="1"/>
  <c r="Z24" i="1"/>
  <c r="Z27" i="1"/>
  <c r="Z30" i="1"/>
  <c r="Z33" i="1"/>
  <c r="Z36" i="1"/>
  <c r="Z39" i="1"/>
  <c r="Z42" i="1"/>
  <c r="Z45" i="1"/>
  <c r="Z48" i="1"/>
  <c r="Z51" i="1"/>
  <c r="Z54" i="1"/>
  <c r="Z60" i="1"/>
  <c r="Z63" i="1"/>
  <c r="Z66" i="1"/>
  <c r="Z69" i="1"/>
  <c r="Z72" i="1"/>
  <c r="Z75" i="1"/>
  <c r="Z78" i="1"/>
  <c r="B24" i="1"/>
  <c r="B6" i="1"/>
  <c r="D84" i="1"/>
  <c r="D87" i="1"/>
  <c r="D90" i="1"/>
  <c r="D93" i="1"/>
  <c r="D96" i="1"/>
  <c r="D99" i="1"/>
  <c r="D102" i="1"/>
  <c r="D105" i="1"/>
  <c r="D108" i="1"/>
  <c r="D111" i="1"/>
  <c r="D114" i="1"/>
  <c r="D117" i="1"/>
  <c r="Z117" i="1" s="1"/>
  <c r="D120" i="1"/>
  <c r="D123" i="1"/>
  <c r="D126" i="1"/>
  <c r="D129" i="1"/>
  <c r="D132" i="1"/>
  <c r="D135" i="1"/>
  <c r="D138" i="1"/>
  <c r="D141" i="1"/>
  <c r="D147" i="1"/>
  <c r="D150" i="1"/>
  <c r="D153" i="1"/>
  <c r="D156" i="1"/>
  <c r="D159" i="1"/>
  <c r="D162" i="1"/>
  <c r="D165" i="1"/>
  <c r="D168" i="1"/>
  <c r="D171" i="1"/>
  <c r="D174" i="1"/>
  <c r="D177" i="1"/>
  <c r="D180" i="1"/>
  <c r="D183" i="1"/>
  <c r="D186" i="1"/>
  <c r="D189" i="1"/>
  <c r="D192" i="1"/>
  <c r="D195" i="1"/>
  <c r="D198" i="1"/>
  <c r="D201" i="1"/>
  <c r="D204" i="1"/>
  <c r="D207" i="1"/>
  <c r="D210" i="1"/>
  <c r="D213" i="1"/>
  <c r="D216" i="1"/>
  <c r="D219" i="1"/>
  <c r="D222" i="1"/>
  <c r="D225" i="1"/>
  <c r="D228" i="1"/>
  <c r="D231" i="1"/>
  <c r="D234" i="1"/>
  <c r="D237" i="1"/>
  <c r="D240" i="1"/>
  <c r="D243" i="1"/>
  <c r="D246" i="1"/>
  <c r="D249" i="1"/>
  <c r="D252" i="1"/>
  <c r="D255" i="1"/>
  <c r="D258" i="1"/>
  <c r="D261" i="1"/>
  <c r="D264" i="1"/>
  <c r="D267" i="1"/>
  <c r="D270" i="1"/>
  <c r="D273" i="1"/>
  <c r="D276" i="1"/>
  <c r="D279" i="1"/>
  <c r="D282" i="1"/>
  <c r="D285" i="1"/>
  <c r="D288" i="1"/>
  <c r="D291" i="1"/>
  <c r="D294" i="1"/>
  <c r="D297" i="1"/>
  <c r="D300" i="1"/>
  <c r="D303" i="1"/>
  <c r="D306" i="1"/>
  <c r="D309" i="1"/>
  <c r="D312" i="1"/>
  <c r="D315" i="1"/>
  <c r="D318" i="1"/>
  <c r="D321" i="1"/>
  <c r="D324" i="1"/>
  <c r="D327" i="1"/>
  <c r="Z327" i="1" s="1"/>
  <c r="D330" i="1"/>
  <c r="D333" i="1"/>
  <c r="D336" i="1"/>
  <c r="D339" i="1"/>
  <c r="D342" i="1"/>
  <c r="D345" i="1"/>
  <c r="D348" i="1"/>
  <c r="D351" i="1"/>
  <c r="D354" i="1"/>
  <c r="D357" i="1"/>
  <c r="D360" i="1"/>
  <c r="D363" i="1"/>
  <c r="D366" i="1"/>
  <c r="D369" i="1"/>
  <c r="D372" i="1"/>
  <c r="D375" i="1"/>
  <c r="D378" i="1"/>
  <c r="D381" i="1"/>
  <c r="D384" i="1"/>
  <c r="D387" i="1"/>
  <c r="D390" i="1"/>
  <c r="D393" i="1"/>
  <c r="D396" i="1"/>
  <c r="D399" i="1"/>
  <c r="D402" i="1"/>
  <c r="D405" i="1"/>
  <c r="D408" i="1"/>
  <c r="D411" i="1"/>
  <c r="D414" i="1"/>
  <c r="D417" i="1"/>
  <c r="D420" i="1"/>
  <c r="D423" i="1"/>
  <c r="D426" i="1"/>
  <c r="D429" i="1"/>
  <c r="D432" i="1"/>
  <c r="D435" i="1"/>
  <c r="D438" i="1"/>
  <c r="D441" i="1"/>
  <c r="D444" i="1"/>
  <c r="D447" i="1"/>
  <c r="D450" i="1"/>
  <c r="D453" i="1"/>
  <c r="D456" i="1"/>
  <c r="D459" i="1"/>
  <c r="D462" i="1"/>
  <c r="D465" i="1"/>
  <c r="D468" i="1"/>
  <c r="D471" i="1"/>
  <c r="D474" i="1"/>
  <c r="D477" i="1"/>
  <c r="D480" i="1"/>
  <c r="D483" i="1"/>
  <c r="D486" i="1"/>
  <c r="AB486" i="1" s="1"/>
  <c r="D489" i="1"/>
  <c r="D492" i="1"/>
  <c r="D495" i="1"/>
  <c r="D498" i="1"/>
  <c r="D501" i="1"/>
  <c r="D504" i="1"/>
  <c r="D507" i="1"/>
  <c r="D510" i="1"/>
  <c r="D513" i="1"/>
  <c r="D516" i="1"/>
  <c r="D519" i="1"/>
  <c r="D522" i="1"/>
  <c r="D525" i="1"/>
  <c r="D528" i="1"/>
  <c r="D531" i="1"/>
  <c r="D534" i="1"/>
  <c r="D537" i="1"/>
  <c r="D540" i="1"/>
  <c r="D543" i="1"/>
  <c r="D546" i="1"/>
  <c r="D549" i="1"/>
  <c r="D552" i="1"/>
  <c r="D555" i="1"/>
  <c r="D558" i="1"/>
  <c r="D561" i="1"/>
  <c r="D564" i="1"/>
  <c r="D567" i="1"/>
  <c r="D570" i="1"/>
  <c r="D573" i="1"/>
  <c r="D576" i="1"/>
  <c r="D579" i="1"/>
  <c r="D582" i="1"/>
  <c r="D585" i="1"/>
  <c r="D588" i="1"/>
  <c r="D591" i="1"/>
  <c r="D594" i="1"/>
  <c r="D597" i="1"/>
  <c r="D600" i="1"/>
  <c r="D81" i="1"/>
  <c r="O6" i="1"/>
  <c r="O9" i="1"/>
  <c r="O12" i="1"/>
  <c r="O15" i="1"/>
  <c r="O18" i="1"/>
  <c r="O21" i="1"/>
  <c r="O24" i="1"/>
  <c r="O27" i="1"/>
  <c r="O30" i="1"/>
  <c r="O33" i="1"/>
  <c r="O36" i="1"/>
  <c r="O39" i="1"/>
  <c r="O42" i="1"/>
  <c r="O45" i="1"/>
  <c r="O48" i="1"/>
  <c r="O51" i="1"/>
  <c r="O54" i="1"/>
  <c r="O57" i="1"/>
  <c r="O60" i="1"/>
  <c r="O63" i="1"/>
  <c r="O66" i="1"/>
  <c r="O69" i="1"/>
  <c r="O72" i="1"/>
  <c r="O75" i="1"/>
  <c r="O78" i="1"/>
  <c r="O81" i="1"/>
  <c r="O84" i="1"/>
  <c r="O87" i="1"/>
  <c r="O90" i="1"/>
  <c r="O93" i="1"/>
  <c r="O96" i="1"/>
  <c r="O99" i="1"/>
  <c r="O102" i="1"/>
  <c r="O105" i="1"/>
  <c r="O108" i="1"/>
  <c r="O111" i="1"/>
  <c r="O114" i="1"/>
  <c r="O117" i="1"/>
  <c r="O120" i="1"/>
  <c r="O123" i="1"/>
  <c r="O126" i="1"/>
  <c r="O129" i="1"/>
  <c r="O132" i="1"/>
  <c r="O135" i="1"/>
  <c r="O138" i="1"/>
  <c r="O141" i="1"/>
  <c r="O147" i="1"/>
  <c r="O150" i="1"/>
  <c r="O153" i="1"/>
  <c r="O156" i="1"/>
  <c r="O159" i="1"/>
  <c r="O162" i="1"/>
  <c r="O165" i="1"/>
  <c r="O168" i="1"/>
  <c r="O171" i="1"/>
  <c r="O174" i="1"/>
  <c r="O177" i="1"/>
  <c r="O180" i="1"/>
  <c r="O183" i="1"/>
  <c r="O186" i="1"/>
  <c r="O189" i="1"/>
  <c r="O192" i="1"/>
  <c r="O195" i="1"/>
  <c r="O198" i="1"/>
  <c r="O201" i="1"/>
  <c r="O204" i="1"/>
  <c r="O207" i="1"/>
  <c r="O210" i="1"/>
  <c r="O213" i="1"/>
  <c r="O216" i="1"/>
  <c r="O219" i="1"/>
  <c r="O222" i="1"/>
  <c r="O225" i="1"/>
  <c r="O228" i="1"/>
  <c r="O231" i="1"/>
  <c r="O234" i="1"/>
  <c r="O237" i="1"/>
  <c r="O240" i="1"/>
  <c r="O243" i="1"/>
  <c r="O246" i="1"/>
  <c r="O249" i="1"/>
  <c r="O252" i="1"/>
  <c r="O255" i="1"/>
  <c r="O258" i="1"/>
  <c r="O261" i="1"/>
  <c r="O264" i="1"/>
  <c r="O267" i="1"/>
  <c r="O270" i="1"/>
  <c r="O273" i="1"/>
  <c r="O276" i="1"/>
  <c r="O279" i="1"/>
  <c r="O282" i="1"/>
  <c r="O285" i="1"/>
  <c r="O288" i="1"/>
  <c r="O291" i="1"/>
  <c r="O294" i="1"/>
  <c r="O297" i="1"/>
  <c r="O300" i="1"/>
  <c r="O303" i="1"/>
  <c r="O306" i="1"/>
  <c r="O309" i="1"/>
  <c r="O312" i="1"/>
  <c r="O315" i="1"/>
  <c r="O318" i="1"/>
  <c r="O321" i="1"/>
  <c r="O324" i="1"/>
  <c r="O327" i="1"/>
  <c r="O330" i="1"/>
  <c r="O333" i="1"/>
  <c r="O336" i="1"/>
  <c r="O339" i="1"/>
  <c r="O342" i="1"/>
  <c r="O345" i="1"/>
  <c r="O348" i="1"/>
  <c r="O351" i="1"/>
  <c r="O354" i="1"/>
  <c r="O357" i="1"/>
  <c r="O360" i="1"/>
  <c r="O363" i="1"/>
  <c r="O366" i="1"/>
  <c r="O369" i="1"/>
  <c r="O372" i="1"/>
  <c r="O375" i="1"/>
  <c r="O378" i="1"/>
  <c r="O381" i="1"/>
  <c r="O384" i="1"/>
  <c r="O387" i="1"/>
  <c r="O390" i="1"/>
  <c r="O393" i="1"/>
  <c r="O396" i="1"/>
  <c r="O399" i="1"/>
  <c r="O402" i="1"/>
  <c r="O405" i="1"/>
  <c r="O408" i="1"/>
  <c r="O411" i="1"/>
  <c r="O414" i="1"/>
  <c r="O417" i="1"/>
  <c r="O420" i="1"/>
  <c r="O423" i="1"/>
  <c r="O426" i="1"/>
  <c r="O429" i="1"/>
  <c r="O432" i="1"/>
  <c r="O435" i="1"/>
  <c r="O438" i="1"/>
  <c r="O441" i="1"/>
  <c r="O444" i="1"/>
  <c r="O447" i="1"/>
  <c r="O450" i="1"/>
  <c r="O453" i="1"/>
  <c r="O456" i="1"/>
  <c r="O459" i="1"/>
  <c r="O462" i="1"/>
  <c r="O465" i="1"/>
  <c r="O468" i="1"/>
  <c r="O471" i="1"/>
  <c r="O474" i="1"/>
  <c r="O477" i="1"/>
  <c r="O480" i="1"/>
  <c r="O483" i="1"/>
  <c r="O486" i="1"/>
  <c r="O489" i="1"/>
  <c r="O492" i="1"/>
  <c r="O495" i="1"/>
  <c r="O498" i="1"/>
  <c r="O501" i="1"/>
  <c r="O504" i="1"/>
  <c r="O507" i="1"/>
  <c r="O510" i="1"/>
  <c r="O513" i="1"/>
  <c r="O516" i="1"/>
  <c r="O519" i="1"/>
  <c r="O522" i="1"/>
  <c r="O525" i="1"/>
  <c r="O528" i="1"/>
  <c r="O531" i="1"/>
  <c r="O534" i="1"/>
  <c r="O537" i="1"/>
  <c r="O540" i="1"/>
  <c r="O543" i="1"/>
  <c r="O546" i="1"/>
  <c r="O549" i="1"/>
  <c r="O552" i="1"/>
  <c r="O555" i="1"/>
  <c r="O558" i="1"/>
  <c r="O561" i="1"/>
  <c r="O564" i="1"/>
  <c r="O567" i="1"/>
  <c r="O570" i="1"/>
  <c r="O573" i="1"/>
  <c r="O576" i="1"/>
  <c r="O579" i="1"/>
  <c r="O582" i="1"/>
  <c r="O585" i="1"/>
  <c r="O588" i="1"/>
  <c r="O591" i="1"/>
  <c r="O594" i="1"/>
  <c r="O597" i="1"/>
  <c r="O600" i="1"/>
  <c r="O3" i="1"/>
  <c r="N81" i="1"/>
  <c r="N6" i="1"/>
  <c r="N9" i="1"/>
  <c r="N12" i="1"/>
  <c r="N15" i="1"/>
  <c r="N18" i="1"/>
  <c r="N21" i="1"/>
  <c r="N24" i="1"/>
  <c r="N27" i="1"/>
  <c r="N30" i="1"/>
  <c r="N33" i="1"/>
  <c r="N36" i="1"/>
  <c r="N39" i="1"/>
  <c r="N42" i="1"/>
  <c r="N45" i="1"/>
  <c r="N48" i="1"/>
  <c r="N51" i="1"/>
  <c r="N54" i="1"/>
  <c r="N57" i="1"/>
  <c r="N60" i="1"/>
  <c r="N63" i="1"/>
  <c r="N66" i="1"/>
  <c r="N69" i="1"/>
  <c r="N72" i="1"/>
  <c r="N75" i="1"/>
  <c r="N78" i="1"/>
  <c r="N84" i="1"/>
  <c r="N87" i="1"/>
  <c r="N90" i="1"/>
  <c r="N93" i="1"/>
  <c r="N96" i="1"/>
  <c r="N99" i="1"/>
  <c r="N102" i="1"/>
  <c r="N105" i="1"/>
  <c r="N108" i="1"/>
  <c r="N114" i="1"/>
  <c r="N117" i="1"/>
  <c r="N120" i="1"/>
  <c r="N123" i="1"/>
  <c r="N126" i="1"/>
  <c r="N129" i="1"/>
  <c r="N132" i="1"/>
  <c r="N135" i="1"/>
  <c r="N138" i="1"/>
  <c r="N141" i="1"/>
  <c r="N147" i="1"/>
  <c r="N150" i="1"/>
  <c r="N153" i="1"/>
  <c r="N156" i="1"/>
  <c r="N159" i="1"/>
  <c r="N162" i="1"/>
  <c r="N165" i="1"/>
  <c r="N168" i="1"/>
  <c r="N171" i="1"/>
  <c r="N174" i="1"/>
  <c r="N177" i="1"/>
  <c r="N180" i="1"/>
  <c r="N183" i="1"/>
  <c r="N186" i="1"/>
  <c r="N189" i="1"/>
  <c r="N192" i="1"/>
  <c r="N195" i="1"/>
  <c r="N198" i="1"/>
  <c r="N201" i="1"/>
  <c r="N204" i="1"/>
  <c r="N207" i="1"/>
  <c r="N210" i="1"/>
  <c r="N213" i="1"/>
  <c r="N216" i="1"/>
  <c r="N219" i="1"/>
  <c r="N222" i="1"/>
  <c r="N225" i="1"/>
  <c r="N228" i="1"/>
  <c r="N231" i="1"/>
  <c r="N234" i="1"/>
  <c r="N237" i="1"/>
  <c r="N240" i="1"/>
  <c r="N243" i="1"/>
  <c r="N246" i="1"/>
  <c r="N249" i="1"/>
  <c r="N252" i="1"/>
  <c r="N255" i="1"/>
  <c r="N258" i="1"/>
  <c r="N261" i="1"/>
  <c r="N264" i="1"/>
  <c r="N267" i="1"/>
  <c r="N270" i="1"/>
  <c r="N273" i="1"/>
  <c r="N276" i="1"/>
  <c r="N279" i="1"/>
  <c r="N282" i="1"/>
  <c r="N285" i="1"/>
  <c r="N288" i="1"/>
  <c r="N291" i="1"/>
  <c r="N294" i="1"/>
  <c r="N297" i="1"/>
  <c r="N300" i="1"/>
  <c r="N303" i="1"/>
  <c r="N306" i="1"/>
  <c r="N309" i="1"/>
  <c r="N312" i="1"/>
  <c r="N315" i="1"/>
  <c r="N318" i="1"/>
  <c r="N321" i="1"/>
  <c r="N324" i="1"/>
  <c r="N327" i="1"/>
  <c r="N330" i="1"/>
  <c r="N333" i="1"/>
  <c r="N336" i="1"/>
  <c r="N339" i="1"/>
  <c r="N342" i="1"/>
  <c r="N345" i="1"/>
  <c r="N348" i="1"/>
  <c r="N351" i="1"/>
  <c r="N354" i="1"/>
  <c r="N357" i="1"/>
  <c r="N360" i="1"/>
  <c r="N363" i="1"/>
  <c r="N366" i="1"/>
  <c r="N369" i="1"/>
  <c r="N372" i="1"/>
  <c r="N375" i="1"/>
  <c r="N378" i="1"/>
  <c r="N381" i="1"/>
  <c r="N384" i="1"/>
  <c r="N387" i="1"/>
  <c r="N390" i="1"/>
  <c r="N393" i="1"/>
  <c r="N396" i="1"/>
  <c r="N399" i="1"/>
  <c r="N402" i="1"/>
  <c r="N405" i="1"/>
  <c r="N408" i="1"/>
  <c r="N411" i="1"/>
  <c r="N414" i="1"/>
  <c r="N417" i="1"/>
  <c r="N420" i="1"/>
  <c r="N423" i="1"/>
  <c r="N426" i="1"/>
  <c r="N429" i="1"/>
  <c r="N432" i="1"/>
  <c r="N435" i="1"/>
  <c r="N438" i="1"/>
  <c r="N441" i="1"/>
  <c r="N444" i="1"/>
  <c r="N447" i="1"/>
  <c r="N450" i="1"/>
  <c r="N453" i="1"/>
  <c r="N456" i="1"/>
  <c r="N459" i="1"/>
  <c r="N462" i="1"/>
  <c r="N465" i="1"/>
  <c r="N468" i="1"/>
  <c r="N471" i="1"/>
  <c r="N474" i="1"/>
  <c r="N477" i="1"/>
  <c r="N480" i="1"/>
  <c r="N483" i="1"/>
  <c r="N486" i="1"/>
  <c r="N489" i="1"/>
  <c r="N492" i="1"/>
  <c r="N495" i="1"/>
  <c r="N498" i="1"/>
  <c r="N501" i="1"/>
  <c r="N504" i="1"/>
  <c r="N507" i="1"/>
  <c r="N510" i="1"/>
  <c r="N513" i="1"/>
  <c r="N516" i="1"/>
  <c r="N519" i="1"/>
  <c r="N522" i="1"/>
  <c r="N525" i="1"/>
  <c r="N528" i="1"/>
  <c r="N531" i="1"/>
  <c r="N534" i="1"/>
  <c r="N537" i="1"/>
  <c r="N540" i="1"/>
  <c r="N543" i="1"/>
  <c r="N546" i="1"/>
  <c r="N549" i="1"/>
  <c r="N552" i="1"/>
  <c r="N555" i="1"/>
  <c r="N558" i="1"/>
  <c r="N561" i="1"/>
  <c r="N564" i="1"/>
  <c r="N567" i="1"/>
  <c r="N570" i="1"/>
  <c r="N573" i="1"/>
  <c r="N576" i="1"/>
  <c r="N579" i="1"/>
  <c r="N582" i="1"/>
  <c r="N585" i="1"/>
  <c r="N588" i="1"/>
  <c r="N591" i="1"/>
  <c r="N594" i="1"/>
  <c r="N597" i="1"/>
  <c r="N600" i="1"/>
  <c r="N3" i="1"/>
  <c r="B9" i="1"/>
  <c r="B12" i="1"/>
  <c r="B15" i="1"/>
  <c r="B18" i="1"/>
  <c r="B21" i="1"/>
  <c r="B27" i="1"/>
  <c r="B30" i="1"/>
  <c r="B33" i="1"/>
  <c r="B36" i="1"/>
  <c r="B39" i="1"/>
  <c r="B42" i="1"/>
  <c r="B45" i="1"/>
  <c r="B48" i="1"/>
  <c r="B51" i="1"/>
  <c r="B54" i="1"/>
  <c r="B57" i="1"/>
  <c r="B60" i="1"/>
  <c r="B63" i="1"/>
  <c r="B66" i="1"/>
  <c r="B69" i="1"/>
  <c r="B72" i="1"/>
  <c r="B75" i="1"/>
  <c r="B78" i="1"/>
  <c r="B81" i="1"/>
  <c r="B84" i="1"/>
  <c r="B87" i="1"/>
  <c r="B90" i="1"/>
  <c r="B93" i="1"/>
  <c r="B96" i="1"/>
  <c r="B99" i="1"/>
  <c r="B102" i="1"/>
  <c r="B105" i="1"/>
  <c r="B108" i="1"/>
  <c r="B111" i="1"/>
  <c r="B114" i="1"/>
  <c r="B117" i="1"/>
  <c r="B120" i="1"/>
  <c r="B123" i="1"/>
  <c r="B126" i="1"/>
  <c r="B129" i="1"/>
  <c r="B132" i="1"/>
  <c r="B135" i="1"/>
  <c r="B138" i="1"/>
  <c r="B141" i="1"/>
  <c r="B147" i="1"/>
  <c r="B150" i="1"/>
  <c r="B153" i="1"/>
  <c r="B156" i="1"/>
  <c r="B159" i="1"/>
  <c r="B162" i="1"/>
  <c r="B165" i="1"/>
  <c r="B168" i="1"/>
  <c r="B171" i="1"/>
  <c r="B174" i="1"/>
  <c r="B177" i="1"/>
  <c r="B180" i="1"/>
  <c r="B183" i="1"/>
  <c r="B186" i="1"/>
  <c r="B189" i="1"/>
  <c r="B192" i="1"/>
  <c r="B195" i="1"/>
  <c r="B198" i="1"/>
  <c r="B201" i="1"/>
  <c r="B204" i="1"/>
  <c r="B207" i="1"/>
  <c r="B210" i="1"/>
  <c r="B213" i="1"/>
  <c r="B216" i="1"/>
  <c r="B219" i="1"/>
  <c r="B222" i="1"/>
  <c r="B225" i="1"/>
  <c r="B228" i="1"/>
  <c r="B231" i="1"/>
  <c r="B234" i="1"/>
  <c r="B237" i="1"/>
  <c r="B240" i="1"/>
  <c r="B243" i="1"/>
  <c r="B246" i="1"/>
  <c r="B249" i="1"/>
  <c r="B252" i="1"/>
  <c r="B255" i="1"/>
  <c r="B258" i="1"/>
  <c r="B261" i="1"/>
  <c r="B264" i="1"/>
  <c r="B267" i="1"/>
  <c r="B270" i="1"/>
  <c r="B273" i="1"/>
  <c r="B276" i="1"/>
  <c r="B279" i="1"/>
  <c r="B282" i="1"/>
  <c r="B285" i="1"/>
  <c r="B288" i="1"/>
  <c r="B291" i="1"/>
  <c r="B294" i="1"/>
  <c r="B297" i="1"/>
  <c r="B300" i="1"/>
  <c r="B303" i="1"/>
  <c r="B306" i="1"/>
  <c r="B309" i="1"/>
  <c r="B312" i="1"/>
  <c r="B315" i="1"/>
  <c r="B318" i="1"/>
  <c r="B321" i="1"/>
  <c r="B324" i="1"/>
  <c r="B327" i="1"/>
  <c r="B330" i="1"/>
  <c r="B333" i="1"/>
  <c r="B336" i="1"/>
  <c r="B339" i="1"/>
  <c r="B342" i="1"/>
  <c r="B345" i="1"/>
  <c r="B348" i="1"/>
  <c r="B351" i="1"/>
  <c r="B354" i="1"/>
  <c r="B357" i="1"/>
  <c r="B360" i="1"/>
  <c r="B363" i="1"/>
  <c r="B366" i="1"/>
  <c r="B369" i="1"/>
  <c r="B372" i="1"/>
  <c r="B375" i="1"/>
  <c r="B378" i="1"/>
  <c r="B381" i="1"/>
  <c r="B384" i="1"/>
  <c r="B387" i="1"/>
  <c r="B390" i="1"/>
  <c r="B393" i="1"/>
  <c r="B396" i="1"/>
  <c r="B399" i="1"/>
  <c r="B402" i="1"/>
  <c r="B405" i="1"/>
  <c r="B408" i="1"/>
  <c r="B411" i="1"/>
  <c r="B414" i="1"/>
  <c r="B417" i="1"/>
  <c r="B420" i="1"/>
  <c r="B423" i="1"/>
  <c r="B426" i="1"/>
  <c r="B429" i="1"/>
  <c r="B432" i="1"/>
  <c r="B435" i="1"/>
  <c r="B438" i="1"/>
  <c r="B441" i="1"/>
  <c r="B444" i="1"/>
  <c r="B447" i="1"/>
  <c r="B450" i="1"/>
  <c r="B453" i="1"/>
  <c r="B456" i="1"/>
  <c r="B459" i="1"/>
  <c r="B462" i="1"/>
  <c r="B465" i="1"/>
  <c r="B468" i="1"/>
  <c r="B471" i="1"/>
  <c r="B474" i="1"/>
  <c r="B477" i="1"/>
  <c r="B480" i="1"/>
  <c r="B483" i="1"/>
  <c r="B486" i="1"/>
  <c r="B489" i="1"/>
  <c r="B492" i="1"/>
  <c r="B495" i="1"/>
  <c r="B498" i="1"/>
  <c r="B501" i="1"/>
  <c r="B504" i="1"/>
  <c r="B507" i="1"/>
  <c r="B510" i="1"/>
  <c r="B513" i="1"/>
  <c r="B516" i="1"/>
  <c r="B519" i="1"/>
  <c r="B522" i="1"/>
  <c r="B525" i="1"/>
  <c r="B528" i="1"/>
  <c r="B531" i="1"/>
  <c r="B534" i="1"/>
  <c r="B537" i="1"/>
  <c r="B540" i="1"/>
  <c r="B543" i="1"/>
  <c r="B546" i="1"/>
  <c r="B549" i="1"/>
  <c r="B552" i="1"/>
  <c r="B555" i="1"/>
  <c r="B558" i="1"/>
  <c r="B561" i="1"/>
  <c r="B564" i="1"/>
  <c r="B567" i="1"/>
  <c r="B570" i="1"/>
  <c r="B573" i="1"/>
  <c r="B576" i="1"/>
  <c r="B579" i="1"/>
  <c r="B582" i="1"/>
  <c r="B585" i="1"/>
  <c r="B588" i="1"/>
  <c r="B591" i="1"/>
  <c r="B594" i="1"/>
  <c r="B597" i="1"/>
  <c r="B600" i="1"/>
  <c r="B3" i="1"/>
  <c r="C12" i="1"/>
  <c r="C15" i="1"/>
  <c r="C18" i="1"/>
  <c r="C21" i="1"/>
  <c r="C24" i="1"/>
  <c r="C27" i="1"/>
  <c r="C30" i="1"/>
  <c r="C33" i="1"/>
  <c r="C36" i="1"/>
  <c r="C39" i="1"/>
  <c r="C42" i="1"/>
  <c r="C45" i="1"/>
  <c r="C48" i="1"/>
  <c r="C51" i="1"/>
  <c r="C54" i="1"/>
  <c r="C57" i="1"/>
  <c r="C60" i="1"/>
  <c r="C63" i="1"/>
  <c r="C66" i="1"/>
  <c r="C69" i="1"/>
  <c r="C72" i="1"/>
  <c r="C75" i="1"/>
  <c r="C78" i="1"/>
  <c r="C84" i="1"/>
  <c r="C87" i="1"/>
  <c r="C90" i="1"/>
  <c r="C93" i="1"/>
  <c r="C96" i="1"/>
  <c r="C99" i="1"/>
  <c r="C102" i="1"/>
  <c r="C105" i="1"/>
  <c r="C108" i="1"/>
  <c r="C111" i="1"/>
  <c r="C114" i="1"/>
  <c r="C117" i="1"/>
  <c r="C120" i="1"/>
  <c r="C123" i="1"/>
  <c r="C126" i="1"/>
  <c r="C129" i="1"/>
  <c r="C132" i="1"/>
  <c r="C135" i="1"/>
  <c r="C138" i="1"/>
  <c r="C141" i="1"/>
  <c r="C147" i="1"/>
  <c r="C150" i="1"/>
  <c r="C153" i="1"/>
  <c r="C156" i="1"/>
  <c r="C159" i="1"/>
  <c r="C162" i="1"/>
  <c r="C165" i="1"/>
  <c r="C168" i="1"/>
  <c r="C171" i="1"/>
  <c r="C174" i="1"/>
  <c r="C177" i="1"/>
  <c r="C180" i="1"/>
  <c r="C183" i="1"/>
  <c r="C186" i="1"/>
  <c r="C189" i="1"/>
  <c r="C192" i="1"/>
  <c r="C195" i="1"/>
  <c r="C198" i="1"/>
  <c r="C201" i="1"/>
  <c r="C204" i="1"/>
  <c r="C207" i="1"/>
  <c r="C210" i="1"/>
  <c r="C213" i="1"/>
  <c r="C216" i="1"/>
  <c r="C219" i="1"/>
  <c r="C222" i="1"/>
  <c r="C225" i="1"/>
  <c r="C228" i="1"/>
  <c r="C231" i="1"/>
  <c r="C234" i="1"/>
  <c r="C237" i="1"/>
  <c r="C240" i="1"/>
  <c r="C243" i="1"/>
  <c r="C246" i="1"/>
  <c r="C249" i="1"/>
  <c r="C252" i="1"/>
  <c r="C255" i="1"/>
  <c r="C258" i="1"/>
  <c r="C261" i="1"/>
  <c r="C264" i="1"/>
  <c r="C267" i="1"/>
  <c r="C270" i="1"/>
  <c r="C273" i="1"/>
  <c r="C276" i="1"/>
  <c r="C279" i="1"/>
  <c r="C282" i="1"/>
  <c r="C285" i="1"/>
  <c r="C288" i="1"/>
  <c r="C291" i="1"/>
  <c r="C294" i="1"/>
  <c r="C297" i="1"/>
  <c r="C300" i="1"/>
  <c r="C303" i="1"/>
  <c r="C306" i="1"/>
  <c r="C309" i="1"/>
  <c r="C312" i="1"/>
  <c r="C315" i="1"/>
  <c r="C318" i="1"/>
  <c r="C321" i="1"/>
  <c r="C324" i="1"/>
  <c r="C327" i="1"/>
  <c r="C330" i="1"/>
  <c r="C333" i="1"/>
  <c r="C336" i="1"/>
  <c r="C339" i="1"/>
  <c r="C342" i="1"/>
  <c r="C345" i="1"/>
  <c r="C348" i="1"/>
  <c r="C351" i="1"/>
  <c r="C354" i="1"/>
  <c r="C357" i="1"/>
  <c r="C360" i="1"/>
  <c r="C363" i="1"/>
  <c r="C366" i="1"/>
  <c r="C369" i="1"/>
  <c r="C372" i="1"/>
  <c r="C375" i="1"/>
  <c r="C378" i="1"/>
  <c r="C381" i="1"/>
  <c r="C384" i="1"/>
  <c r="C387" i="1"/>
  <c r="C390" i="1"/>
  <c r="C393" i="1"/>
  <c r="C396" i="1"/>
  <c r="C399" i="1"/>
  <c r="C402" i="1"/>
  <c r="C405" i="1"/>
  <c r="C408" i="1"/>
  <c r="C411" i="1"/>
  <c r="C414" i="1"/>
  <c r="C417" i="1"/>
  <c r="C420" i="1"/>
  <c r="C423" i="1"/>
  <c r="C426" i="1"/>
  <c r="C429" i="1"/>
  <c r="C432" i="1"/>
  <c r="C435" i="1"/>
  <c r="C438" i="1"/>
  <c r="C441" i="1"/>
  <c r="C444" i="1"/>
  <c r="C447" i="1"/>
  <c r="C450" i="1"/>
  <c r="C453" i="1"/>
  <c r="C456" i="1"/>
  <c r="C459" i="1"/>
  <c r="C462" i="1"/>
  <c r="C465" i="1"/>
  <c r="C468" i="1"/>
  <c r="C471" i="1"/>
  <c r="C474" i="1"/>
  <c r="C477" i="1"/>
  <c r="C480" i="1"/>
  <c r="C483" i="1"/>
  <c r="C486" i="1"/>
  <c r="C489" i="1"/>
  <c r="C492" i="1"/>
  <c r="C495" i="1"/>
  <c r="C498" i="1"/>
  <c r="C501" i="1"/>
  <c r="C504" i="1"/>
  <c r="C507" i="1"/>
  <c r="C510" i="1"/>
  <c r="C513" i="1"/>
  <c r="C516" i="1"/>
  <c r="C519" i="1"/>
  <c r="C522" i="1"/>
  <c r="C525" i="1"/>
  <c r="C528" i="1"/>
  <c r="C531" i="1"/>
  <c r="C534" i="1"/>
  <c r="C537" i="1"/>
  <c r="C540" i="1"/>
  <c r="C543" i="1"/>
  <c r="C546" i="1"/>
  <c r="C549" i="1"/>
  <c r="C552" i="1"/>
  <c r="C555" i="1"/>
  <c r="C558" i="1"/>
  <c r="C561" i="1"/>
  <c r="C564" i="1"/>
  <c r="C567" i="1"/>
  <c r="C570" i="1"/>
  <c r="C573" i="1"/>
  <c r="C576" i="1"/>
  <c r="C579" i="1"/>
  <c r="C582" i="1"/>
  <c r="C585" i="1"/>
  <c r="C588" i="1"/>
  <c r="C591" i="1"/>
  <c r="C594" i="1"/>
  <c r="C597" i="1"/>
  <c r="C600" i="1"/>
  <c r="C9" i="1"/>
  <c r="AJ414" i="1" l="1"/>
  <c r="AJ288" i="1"/>
  <c r="AJ342" i="1"/>
  <c r="AJ459" i="1"/>
  <c r="AJ279" i="1"/>
  <c r="AJ405" i="1"/>
  <c r="AJ396" i="1"/>
  <c r="AJ216" i="1"/>
  <c r="AJ270" i="1"/>
  <c r="AJ200" i="1"/>
  <c r="AJ443" i="1"/>
  <c r="AJ19" i="1"/>
  <c r="AJ595" i="1"/>
  <c r="AJ495" i="1"/>
  <c r="AJ523" i="1"/>
  <c r="AJ244" i="1"/>
  <c r="AJ406" i="1"/>
  <c r="AJ478" i="1"/>
  <c r="AJ533" i="1"/>
  <c r="AJ551" i="1"/>
  <c r="AJ477" i="1"/>
  <c r="AJ297" i="1"/>
  <c r="AJ416" i="1"/>
  <c r="AJ360" i="1"/>
  <c r="AJ596" i="1"/>
  <c r="AB487" i="1"/>
  <c r="AJ487" i="1"/>
  <c r="P88" i="1"/>
  <c r="Q88" i="1" s="1"/>
  <c r="P97" i="1"/>
  <c r="Q97" i="1" s="1"/>
  <c r="P115" i="1"/>
  <c r="Q115" i="1" s="1"/>
  <c r="P142" i="1"/>
  <c r="Q142" i="1" s="1"/>
  <c r="P187" i="1"/>
  <c r="Q187" i="1" s="1"/>
  <c r="P223" i="1"/>
  <c r="Q223" i="1" s="1"/>
  <c r="P295" i="1"/>
  <c r="Q295" i="1" s="1"/>
  <c r="P313" i="1"/>
  <c r="Q313" i="1" s="1"/>
  <c r="P439" i="1"/>
  <c r="Q439" i="1" s="1"/>
  <c r="P43" i="1"/>
  <c r="Q43" i="1" s="1"/>
  <c r="P89" i="1"/>
  <c r="Q89" i="1" s="1"/>
  <c r="P143" i="1"/>
  <c r="Q143" i="1" s="1"/>
  <c r="Z144" i="1"/>
  <c r="P590" i="1"/>
  <c r="Q590" i="1" s="1"/>
  <c r="P37" i="1"/>
  <c r="Q37" i="1" s="1"/>
  <c r="P99" i="1"/>
  <c r="Q99" i="1" s="1"/>
  <c r="AJ223" i="1"/>
  <c r="AJ574" i="1"/>
  <c r="AJ303" i="1"/>
  <c r="P8" i="1"/>
  <c r="Q8" i="1" s="1"/>
  <c r="P102" i="1"/>
  <c r="Q102" i="1" s="1"/>
  <c r="AB596" i="1"/>
  <c r="AJ31" i="1"/>
  <c r="P592" i="1"/>
  <c r="Q592" i="1" s="1"/>
  <c r="P538" i="1"/>
  <c r="Q538" i="1" s="1"/>
  <c r="AJ113" i="1"/>
  <c r="AJ158" i="1"/>
  <c r="AJ311" i="1"/>
  <c r="AJ356" i="1"/>
  <c r="AJ144" i="1"/>
  <c r="AJ240" i="1"/>
  <c r="P176" i="1"/>
  <c r="Q176" i="1" s="1"/>
  <c r="P212" i="1"/>
  <c r="Q212" i="1" s="1"/>
  <c r="P230" i="1"/>
  <c r="Q230" i="1" s="1"/>
  <c r="P293" i="1"/>
  <c r="Q293" i="1" s="1"/>
  <c r="P374" i="1"/>
  <c r="Q374" i="1" s="1"/>
  <c r="P392" i="1"/>
  <c r="Q392" i="1" s="1"/>
  <c r="P428" i="1"/>
  <c r="Q428" i="1" s="1"/>
  <c r="P455" i="1"/>
  <c r="Q455" i="1" s="1"/>
  <c r="P554" i="1"/>
  <c r="Q554" i="1" s="1"/>
  <c r="P581" i="1"/>
  <c r="Q581" i="1" s="1"/>
  <c r="P599" i="1"/>
  <c r="Q599" i="1" s="1"/>
  <c r="P340" i="1"/>
  <c r="Q340" i="1" s="1"/>
  <c r="Z83" i="1"/>
  <c r="AJ491" i="1"/>
  <c r="P144" i="1"/>
  <c r="Q144" i="1" s="1"/>
  <c r="P10" i="1"/>
  <c r="Q10" i="1" s="1"/>
  <c r="P58" i="1"/>
  <c r="Q58" i="1" s="1"/>
  <c r="AJ197" i="1"/>
  <c r="AJ305" i="1"/>
  <c r="P108" i="1"/>
  <c r="Q108" i="1" s="1"/>
  <c r="P105" i="1"/>
  <c r="Q105" i="1" s="1"/>
  <c r="AJ579" i="1"/>
  <c r="AJ399" i="1"/>
  <c r="AJ219" i="1"/>
  <c r="AJ456" i="1"/>
  <c r="AJ276" i="1"/>
  <c r="P146" i="1"/>
  <c r="Q146" i="1" s="1"/>
  <c r="P191" i="1"/>
  <c r="Q191" i="1" s="1"/>
  <c r="P290" i="1"/>
  <c r="Q290" i="1" s="1"/>
  <c r="P299" i="1"/>
  <c r="Q299" i="1" s="1"/>
  <c r="P389" i="1"/>
  <c r="Q389" i="1" s="1"/>
  <c r="P461" i="1"/>
  <c r="Q461" i="1" s="1"/>
  <c r="P551" i="1"/>
  <c r="Q551" i="1" s="1"/>
  <c r="P569" i="1"/>
  <c r="Q569" i="1" s="1"/>
  <c r="AJ30" i="1"/>
  <c r="AJ52" i="1"/>
  <c r="P139" i="1"/>
  <c r="Q139" i="1" s="1"/>
  <c r="P148" i="1"/>
  <c r="Q148" i="1" s="1"/>
  <c r="P157" i="1"/>
  <c r="Q157" i="1" s="1"/>
  <c r="P184" i="1"/>
  <c r="Q184" i="1" s="1"/>
  <c r="P229" i="1"/>
  <c r="Q229" i="1" s="1"/>
  <c r="P292" i="1"/>
  <c r="Q292" i="1" s="1"/>
  <c r="P301" i="1"/>
  <c r="Q301" i="1" s="1"/>
  <c r="P337" i="1"/>
  <c r="Q337" i="1" s="1"/>
  <c r="P499" i="1"/>
  <c r="Q499" i="1" s="1"/>
  <c r="P580" i="1"/>
  <c r="Q580" i="1" s="1"/>
  <c r="P589" i="1"/>
  <c r="Q589" i="1" s="1"/>
  <c r="AJ300" i="1"/>
  <c r="P31" i="1"/>
  <c r="Q31" i="1" s="1"/>
  <c r="AJ139" i="1"/>
  <c r="AJ355" i="1"/>
  <c r="AJ382" i="1"/>
  <c r="AJ391" i="1"/>
  <c r="AJ195" i="1"/>
  <c r="Z119" i="1"/>
  <c r="AJ555" i="1"/>
  <c r="AJ375" i="1"/>
  <c r="AJ294" i="1"/>
  <c r="P412" i="1"/>
  <c r="Q412" i="1" s="1"/>
  <c r="AJ390" i="1"/>
  <c r="AJ474" i="1"/>
  <c r="AJ510" i="1"/>
  <c r="P67" i="1"/>
  <c r="Q67" i="1" s="1"/>
  <c r="P82" i="1"/>
  <c r="Q82" i="1" s="1"/>
  <c r="P127" i="1"/>
  <c r="Q127" i="1" s="1"/>
  <c r="P154" i="1"/>
  <c r="Q154" i="1" s="1"/>
  <c r="P208" i="1"/>
  <c r="Q208" i="1" s="1"/>
  <c r="P262" i="1"/>
  <c r="Q262" i="1" s="1"/>
  <c r="P325" i="1"/>
  <c r="Q325" i="1" s="1"/>
  <c r="P352" i="1"/>
  <c r="Q352" i="1" s="1"/>
  <c r="P379" i="1"/>
  <c r="Q379" i="1" s="1"/>
  <c r="P424" i="1"/>
  <c r="Q424" i="1" s="1"/>
  <c r="P433" i="1"/>
  <c r="Q433" i="1" s="1"/>
  <c r="P469" i="1"/>
  <c r="Q469" i="1" s="1"/>
  <c r="P523" i="1"/>
  <c r="Q523" i="1" s="1"/>
  <c r="P577" i="1"/>
  <c r="Q577" i="1" s="1"/>
  <c r="P95" i="1"/>
  <c r="Q95" i="1" s="1"/>
  <c r="Z203" i="1"/>
  <c r="AJ543" i="1"/>
  <c r="AJ363" i="1"/>
  <c r="P382" i="1"/>
  <c r="Q382" i="1" s="1"/>
  <c r="AJ107" i="1"/>
  <c r="P233" i="1"/>
  <c r="Q233" i="1" s="1"/>
  <c r="P287" i="1"/>
  <c r="Q287" i="1" s="1"/>
  <c r="P332" i="1"/>
  <c r="Q332" i="1" s="1"/>
  <c r="P359" i="1"/>
  <c r="Q359" i="1" s="1"/>
  <c r="P449" i="1"/>
  <c r="Q449" i="1" s="1"/>
  <c r="AJ465" i="1"/>
  <c r="AJ285" i="1"/>
  <c r="AJ105" i="1"/>
  <c r="AJ431" i="1"/>
  <c r="AJ557" i="1"/>
  <c r="AJ537" i="1"/>
  <c r="AJ174" i="1"/>
  <c r="AJ462" i="1"/>
  <c r="AJ282" i="1"/>
  <c r="AJ418" i="1"/>
  <c r="AJ534" i="1"/>
  <c r="AJ516" i="1"/>
  <c r="P73" i="1"/>
  <c r="Q73" i="1" s="1"/>
  <c r="AJ578" i="1"/>
  <c r="P367" i="1"/>
  <c r="Q367" i="1" s="1"/>
  <c r="P427" i="1"/>
  <c r="Q427" i="1" s="1"/>
  <c r="P221" i="1"/>
  <c r="Q221" i="1" s="1"/>
  <c r="AB283" i="1"/>
  <c r="P199" i="1"/>
  <c r="Q199" i="1" s="1"/>
  <c r="P259" i="1"/>
  <c r="Q259" i="1" s="1"/>
  <c r="AJ412" i="1"/>
  <c r="P430" i="1"/>
  <c r="Q430" i="1" s="1"/>
  <c r="P490" i="1"/>
  <c r="Q490" i="1" s="1"/>
  <c r="P173" i="1"/>
  <c r="Q173" i="1" s="1"/>
  <c r="P224" i="1"/>
  <c r="Q224" i="1" s="1"/>
  <c r="AB317" i="1"/>
  <c r="P326" i="1"/>
  <c r="Q326" i="1" s="1"/>
  <c r="AJ428" i="1"/>
  <c r="P446" i="1"/>
  <c r="Q446" i="1" s="1"/>
  <c r="P286" i="1"/>
  <c r="Q286" i="1" s="1"/>
  <c r="P346" i="1"/>
  <c r="Q346" i="1" s="1"/>
  <c r="P466" i="1"/>
  <c r="Q466" i="1" s="1"/>
  <c r="AJ568" i="1"/>
  <c r="P586" i="1"/>
  <c r="Q586" i="1" s="1"/>
  <c r="P14" i="1"/>
  <c r="Q14" i="1" s="1"/>
  <c r="P29" i="1"/>
  <c r="Q29" i="1" s="1"/>
  <c r="P44" i="1"/>
  <c r="Q44" i="1" s="1"/>
  <c r="P59" i="1"/>
  <c r="Q59" i="1" s="1"/>
  <c r="P74" i="1"/>
  <c r="Q74" i="1" s="1"/>
  <c r="AJ80" i="1"/>
  <c r="P260" i="1"/>
  <c r="Q260" i="1" s="1"/>
  <c r="AJ344" i="1"/>
  <c r="AJ404" i="1"/>
  <c r="AJ260" i="1"/>
  <c r="P278" i="1"/>
  <c r="Q278" i="1" s="1"/>
  <c r="P151" i="1"/>
  <c r="Q151" i="1" s="1"/>
  <c r="P211" i="1"/>
  <c r="Q211" i="1" s="1"/>
  <c r="P322" i="1"/>
  <c r="Q322" i="1" s="1"/>
  <c r="P562" i="1"/>
  <c r="Q562" i="1" s="1"/>
  <c r="P23" i="1"/>
  <c r="Q23" i="1" s="1"/>
  <c r="P38" i="1"/>
  <c r="Q38" i="1" s="1"/>
  <c r="P68" i="1"/>
  <c r="Q68" i="1" s="1"/>
  <c r="AJ74" i="1"/>
  <c r="P236" i="1"/>
  <c r="Q236" i="1" s="1"/>
  <c r="AJ278" i="1"/>
  <c r="P296" i="1"/>
  <c r="Q296" i="1" s="1"/>
  <c r="P398" i="1"/>
  <c r="Q398" i="1" s="1"/>
  <c r="P578" i="1"/>
  <c r="Q578" i="1" s="1"/>
  <c r="AJ142" i="1"/>
  <c r="AJ176" i="1"/>
  <c r="P124" i="1"/>
  <c r="Q124" i="1" s="1"/>
  <c r="P388" i="1"/>
  <c r="Q388" i="1" s="1"/>
  <c r="AJ532" i="1"/>
  <c r="P601" i="1"/>
  <c r="Q601" i="1" s="1"/>
  <c r="P113" i="1"/>
  <c r="Q113" i="1" s="1"/>
  <c r="AJ230" i="1"/>
  <c r="P308" i="1"/>
  <c r="Q308" i="1" s="1"/>
  <c r="P350" i="1"/>
  <c r="Q350" i="1" s="1"/>
  <c r="P410" i="1"/>
  <c r="Q410" i="1" s="1"/>
  <c r="P406" i="1"/>
  <c r="Q406" i="1" s="1"/>
  <c r="P526" i="1"/>
  <c r="Q526" i="1" s="1"/>
  <c r="P35" i="1"/>
  <c r="Q35" i="1" s="1"/>
  <c r="Z328" i="1"/>
  <c r="P91" i="1"/>
  <c r="Q91" i="1" s="1"/>
  <c r="P193" i="1"/>
  <c r="Q193" i="1" s="1"/>
  <c r="P355" i="1"/>
  <c r="Q355" i="1" s="1"/>
  <c r="P122" i="1"/>
  <c r="Q122" i="1" s="1"/>
  <c r="P215" i="1"/>
  <c r="Q215" i="1" s="1"/>
  <c r="P275" i="1"/>
  <c r="Q275" i="1" s="1"/>
  <c r="AJ479" i="1"/>
  <c r="AJ100" i="1"/>
  <c r="P118" i="1"/>
  <c r="Q118" i="1" s="1"/>
  <c r="P220" i="1"/>
  <c r="Q220" i="1" s="1"/>
  <c r="AJ262" i="1"/>
  <c r="P280" i="1"/>
  <c r="Q280" i="1" s="1"/>
  <c r="AJ424" i="1"/>
  <c r="P502" i="1"/>
  <c r="Q502" i="1" s="1"/>
  <c r="P535" i="1"/>
  <c r="Q535" i="1" s="1"/>
  <c r="P107" i="1"/>
  <c r="Q107" i="1" s="1"/>
  <c r="P200" i="1"/>
  <c r="Q200" i="1" s="1"/>
  <c r="P344" i="1"/>
  <c r="Q344" i="1" s="1"/>
  <c r="P404" i="1"/>
  <c r="Q404" i="1" s="1"/>
  <c r="AJ506" i="1"/>
  <c r="P584" i="1"/>
  <c r="Q584" i="1" s="1"/>
  <c r="P391" i="1"/>
  <c r="Q391" i="1" s="1"/>
  <c r="P451" i="1"/>
  <c r="Q451" i="1" s="1"/>
  <c r="P511" i="1"/>
  <c r="Q511" i="1" s="1"/>
  <c r="AJ535" i="1"/>
  <c r="P553" i="1"/>
  <c r="Q553" i="1" s="1"/>
  <c r="P116" i="1"/>
  <c r="Q116" i="1" s="1"/>
  <c r="P251" i="1"/>
  <c r="Q251" i="1" s="1"/>
  <c r="P311" i="1"/>
  <c r="Q311" i="1" s="1"/>
  <c r="P56" i="1"/>
  <c r="Q56" i="1" s="1"/>
  <c r="AJ178" i="1"/>
  <c r="P196" i="1"/>
  <c r="Q196" i="1" s="1"/>
  <c r="P571" i="1"/>
  <c r="Q571" i="1" s="1"/>
  <c r="P218" i="1"/>
  <c r="Q218" i="1" s="1"/>
  <c r="AJ422" i="1"/>
  <c r="P440" i="1"/>
  <c r="Q440" i="1" s="1"/>
  <c r="AJ573" i="1"/>
  <c r="Z529" i="1"/>
  <c r="AJ570" i="1"/>
  <c r="P214" i="1"/>
  <c r="Q214" i="1" s="1"/>
  <c r="AJ339" i="1"/>
  <c r="P163" i="1"/>
  <c r="Q163" i="1" s="1"/>
  <c r="P283" i="1"/>
  <c r="Q283" i="1" s="1"/>
  <c r="P385" i="1"/>
  <c r="Q385" i="1" s="1"/>
  <c r="P445" i="1"/>
  <c r="Q445" i="1" s="1"/>
  <c r="P547" i="1"/>
  <c r="Q547" i="1" s="1"/>
  <c r="P598" i="1"/>
  <c r="Q598" i="1" s="1"/>
  <c r="P62" i="1"/>
  <c r="Q62" i="1" s="1"/>
  <c r="AJ68" i="1"/>
  <c r="P77" i="1"/>
  <c r="Q77" i="1" s="1"/>
  <c r="AJ92" i="1"/>
  <c r="P152" i="1"/>
  <c r="Q152" i="1" s="1"/>
  <c r="AJ227" i="1"/>
  <c r="AJ389" i="1"/>
  <c r="P587" i="1"/>
  <c r="Q587" i="1" s="1"/>
  <c r="AB179" i="1"/>
  <c r="P130" i="1"/>
  <c r="Q130" i="1" s="1"/>
  <c r="AJ154" i="1"/>
  <c r="P172" i="1"/>
  <c r="Q172" i="1" s="1"/>
  <c r="P334" i="1"/>
  <c r="Q334" i="1" s="1"/>
  <c r="AJ436" i="1"/>
  <c r="AJ538" i="1"/>
  <c r="P556" i="1"/>
  <c r="Q556" i="1" s="1"/>
  <c r="AJ143" i="1"/>
  <c r="P161" i="1"/>
  <c r="Q161" i="1" s="1"/>
  <c r="AJ236" i="1"/>
  <c r="P254" i="1"/>
  <c r="Q254" i="1" s="1"/>
  <c r="P314" i="1"/>
  <c r="Q314" i="1" s="1"/>
  <c r="P416" i="1"/>
  <c r="Q416" i="1" s="1"/>
  <c r="P202" i="1"/>
  <c r="Q202" i="1" s="1"/>
  <c r="AJ283" i="1"/>
  <c r="AJ218" i="1"/>
  <c r="P269" i="1"/>
  <c r="Q269" i="1" s="1"/>
  <c r="AJ512" i="1"/>
  <c r="AJ70" i="1"/>
  <c r="P226" i="1"/>
  <c r="Q226" i="1" s="1"/>
  <c r="AJ268" i="1"/>
  <c r="P394" i="1"/>
  <c r="Q394" i="1" s="1"/>
  <c r="P436" i="1"/>
  <c r="Q436" i="1" s="1"/>
  <c r="P520" i="1"/>
  <c r="Q520" i="1" s="1"/>
  <c r="P104" i="1"/>
  <c r="Q104" i="1" s="1"/>
  <c r="P128" i="1"/>
  <c r="Q128" i="1" s="1"/>
  <c r="Z227" i="1"/>
  <c r="Z419" i="1"/>
  <c r="P479" i="1"/>
  <c r="Q479" i="1" s="1"/>
  <c r="AJ521" i="1"/>
  <c r="P539" i="1"/>
  <c r="Q539" i="1" s="1"/>
  <c r="Z572" i="1"/>
  <c r="AB296" i="1"/>
  <c r="P338" i="1"/>
  <c r="Q338" i="1" s="1"/>
  <c r="P380" i="1"/>
  <c r="Q380" i="1" s="1"/>
  <c r="Z277" i="1"/>
  <c r="P166" i="1"/>
  <c r="Q166" i="1" s="1"/>
  <c r="Z457" i="1"/>
  <c r="Z565" i="1"/>
  <c r="AB149" i="1"/>
  <c r="Z347" i="1"/>
  <c r="AJ37" i="1"/>
  <c r="P76" i="1"/>
  <c r="Q76" i="1" s="1"/>
  <c r="P109" i="1"/>
  <c r="Q109" i="1" s="1"/>
  <c r="P274" i="1"/>
  <c r="Q274" i="1" s="1"/>
  <c r="P307" i="1"/>
  <c r="Q307" i="1" s="1"/>
  <c r="AJ331" i="1"/>
  <c r="P475" i="1"/>
  <c r="Q475" i="1" s="1"/>
  <c r="P559" i="1"/>
  <c r="Q559" i="1" s="1"/>
  <c r="P583" i="1"/>
  <c r="Q583" i="1" s="1"/>
  <c r="P17" i="1"/>
  <c r="Q17" i="1" s="1"/>
  <c r="P101" i="1"/>
  <c r="Q101" i="1" s="1"/>
  <c r="AJ149" i="1"/>
  <c r="P167" i="1"/>
  <c r="Q167" i="1" s="1"/>
  <c r="AJ215" i="1"/>
  <c r="AJ248" i="1"/>
  <c r="P266" i="1"/>
  <c r="Q266" i="1" s="1"/>
  <c r="P365" i="1"/>
  <c r="Q365" i="1" s="1"/>
  <c r="P467" i="1"/>
  <c r="Q467" i="1" s="1"/>
  <c r="Z595" i="1"/>
  <c r="AB220" i="1"/>
  <c r="AB197" i="1"/>
  <c r="AJ190" i="1"/>
  <c r="AJ458" i="1"/>
  <c r="P476" i="1"/>
  <c r="Q476" i="1" s="1"/>
  <c r="AJ569" i="1"/>
  <c r="Z343" i="1"/>
  <c r="P137" i="1"/>
  <c r="Q137" i="1" s="1"/>
  <c r="P595" i="1"/>
  <c r="Q595" i="1" s="1"/>
  <c r="AB188" i="1"/>
  <c r="AJ379" i="1"/>
  <c r="Z589" i="1"/>
  <c r="P149" i="1"/>
  <c r="Q149" i="1" s="1"/>
  <c r="Z281" i="1"/>
  <c r="Z175" i="1"/>
  <c r="AB125" i="1"/>
  <c r="Z559" i="1"/>
  <c r="P485" i="1"/>
  <c r="Q485" i="1" s="1"/>
  <c r="Z104" i="1"/>
  <c r="P403" i="1"/>
  <c r="Q403" i="1" s="1"/>
  <c r="P5" i="1"/>
  <c r="Q5" i="1" s="1"/>
  <c r="P245" i="1"/>
  <c r="Q245" i="1" s="1"/>
  <c r="P329" i="1"/>
  <c r="Q329" i="1" s="1"/>
  <c r="Z205" i="1"/>
  <c r="AB397" i="1"/>
  <c r="Z481" i="1"/>
  <c r="P55" i="1"/>
  <c r="Q55" i="1" s="1"/>
  <c r="AJ61" i="1"/>
  <c r="P70" i="1"/>
  <c r="Q70" i="1" s="1"/>
  <c r="AJ76" i="1"/>
  <c r="AB151" i="1"/>
  <c r="P160" i="1"/>
  <c r="Q160" i="1" s="1"/>
  <c r="P217" i="1"/>
  <c r="Q217" i="1" s="1"/>
  <c r="AJ232" i="1"/>
  <c r="P250" i="1"/>
  <c r="Q250" i="1" s="1"/>
  <c r="P409" i="1"/>
  <c r="Q409" i="1" s="1"/>
  <c r="P493" i="1"/>
  <c r="Q493" i="1" s="1"/>
  <c r="AJ559" i="1"/>
  <c r="P11" i="1"/>
  <c r="Q11" i="1" s="1"/>
  <c r="P41" i="1"/>
  <c r="Q41" i="1" s="1"/>
  <c r="AJ134" i="1"/>
  <c r="Z233" i="1"/>
  <c r="AJ308" i="1"/>
  <c r="P443" i="1"/>
  <c r="Q443" i="1" s="1"/>
  <c r="AJ485" i="1"/>
  <c r="P503" i="1"/>
  <c r="Q503" i="1" s="1"/>
  <c r="AJ550" i="1"/>
  <c r="P253" i="1"/>
  <c r="Q253" i="1" s="1"/>
  <c r="P34" i="1"/>
  <c r="Q34" i="1" s="1"/>
  <c r="Z271" i="1"/>
  <c r="P331" i="1"/>
  <c r="Q331" i="1" s="1"/>
  <c r="AB301" i="1"/>
  <c r="P532" i="1"/>
  <c r="Q532" i="1" s="1"/>
  <c r="P32" i="1"/>
  <c r="Q32" i="1" s="1"/>
  <c r="P47" i="1"/>
  <c r="Q47" i="1" s="1"/>
  <c r="AJ53" i="1"/>
  <c r="AJ83" i="1"/>
  <c r="P92" i="1"/>
  <c r="Q92" i="1" s="1"/>
  <c r="Z128" i="1"/>
  <c r="AJ206" i="1"/>
  <c r="AJ251" i="1"/>
  <c r="AJ290" i="1"/>
  <c r="Z335" i="1"/>
  <c r="Z359" i="1"/>
  <c r="Z407" i="1"/>
  <c r="P464" i="1"/>
  <c r="Q464" i="1" s="1"/>
  <c r="AB512" i="1"/>
  <c r="P521" i="1"/>
  <c r="Q521" i="1" s="1"/>
  <c r="AB575" i="1"/>
  <c r="Z551" i="1"/>
  <c r="AB523" i="1"/>
  <c r="Z236" i="1"/>
  <c r="AB536" i="1"/>
  <c r="Z584" i="1"/>
  <c r="AJ103" i="1"/>
  <c r="AB196" i="1"/>
  <c r="Z340" i="1"/>
  <c r="P415" i="1"/>
  <c r="Q415" i="1" s="1"/>
  <c r="AB439" i="1"/>
  <c r="P463" i="1"/>
  <c r="Q463" i="1" s="1"/>
  <c r="Z547" i="1"/>
  <c r="AJ592" i="1"/>
  <c r="AB269" i="1"/>
  <c r="Z127" i="1"/>
  <c r="P190" i="1"/>
  <c r="Q190" i="1" s="1"/>
  <c r="AJ295" i="1"/>
  <c r="AJ415" i="1"/>
  <c r="P487" i="1"/>
  <c r="Q487" i="1" s="1"/>
  <c r="AJ586" i="1"/>
  <c r="P71" i="1"/>
  <c r="Q71" i="1" s="1"/>
  <c r="P170" i="1"/>
  <c r="Q170" i="1" s="1"/>
  <c r="P194" i="1"/>
  <c r="Q194" i="1" s="1"/>
  <c r="AJ224" i="1"/>
  <c r="P323" i="1"/>
  <c r="Q323" i="1" s="1"/>
  <c r="P353" i="1"/>
  <c r="Q353" i="1" s="1"/>
  <c r="Z368" i="1"/>
  <c r="Z416" i="1"/>
  <c r="P458" i="1"/>
  <c r="Q458" i="1" s="1"/>
  <c r="P491" i="1"/>
  <c r="Q491" i="1" s="1"/>
  <c r="AJ584" i="1"/>
  <c r="P593" i="1"/>
  <c r="Q593" i="1" s="1"/>
  <c r="AJ25" i="1"/>
  <c r="P271" i="1"/>
  <c r="Q271" i="1" s="1"/>
  <c r="P376" i="1"/>
  <c r="Q376" i="1" s="1"/>
  <c r="AB583" i="1"/>
  <c r="AJ352" i="1"/>
  <c r="Z361" i="1"/>
  <c r="P133" i="1"/>
  <c r="Q133" i="1" s="1"/>
  <c r="Z517" i="1"/>
  <c r="AB232" i="1"/>
  <c r="AB478" i="1"/>
  <c r="AB152" i="1"/>
  <c r="AB329" i="1"/>
  <c r="AB463" i="1"/>
  <c r="Z239" i="1"/>
  <c r="Z211" i="1"/>
  <c r="AB250" i="1"/>
  <c r="Z319" i="1"/>
  <c r="P472" i="1"/>
  <c r="Q472" i="1" s="1"/>
  <c r="P317" i="1"/>
  <c r="Q317" i="1" s="1"/>
  <c r="AJ115" i="1"/>
  <c r="Z113" i="1"/>
  <c r="AJ518" i="1"/>
  <c r="P536" i="1"/>
  <c r="Q536" i="1" s="1"/>
  <c r="P53" i="1"/>
  <c r="Q53" i="1" s="1"/>
  <c r="P247" i="1"/>
  <c r="Q247" i="1" s="1"/>
  <c r="P316" i="1"/>
  <c r="Q316" i="1" s="1"/>
  <c r="P158" i="1"/>
  <c r="Q158" i="1" s="1"/>
  <c r="AB202" i="1"/>
  <c r="Z122" i="1"/>
  <c r="AB176" i="1"/>
  <c r="P46" i="1"/>
  <c r="Q46" i="1" s="1"/>
  <c r="AJ73" i="1"/>
  <c r="P205" i="1"/>
  <c r="Q205" i="1" s="1"/>
  <c r="AJ334" i="1"/>
  <c r="AB403" i="1"/>
  <c r="Z409" i="1"/>
  <c r="P496" i="1"/>
  <c r="Q496" i="1" s="1"/>
  <c r="P541" i="1"/>
  <c r="Q541" i="1" s="1"/>
  <c r="P50" i="1"/>
  <c r="Q50" i="1" s="1"/>
  <c r="P110" i="1"/>
  <c r="Q110" i="1" s="1"/>
  <c r="P140" i="1"/>
  <c r="Q140" i="1" s="1"/>
  <c r="AJ239" i="1"/>
  <c r="P248" i="1"/>
  <c r="Q248" i="1" s="1"/>
  <c r="P302" i="1"/>
  <c r="Q302" i="1" s="1"/>
  <c r="P347" i="1"/>
  <c r="Q347" i="1" s="1"/>
  <c r="P362" i="1"/>
  <c r="Q362" i="1" s="1"/>
  <c r="AJ377" i="1"/>
  <c r="P425" i="1"/>
  <c r="Q425" i="1" s="1"/>
  <c r="AJ515" i="1"/>
  <c r="P533" i="1"/>
  <c r="Q533" i="1" s="1"/>
  <c r="AB548" i="1"/>
  <c r="P602" i="1"/>
  <c r="Q602" i="1" s="1"/>
  <c r="AJ63" i="1"/>
  <c r="AJ91" i="1"/>
  <c r="Z376" i="1"/>
  <c r="AJ519" i="1"/>
  <c r="AJ55" i="1"/>
  <c r="AB538" i="1"/>
  <c r="AB88" i="1"/>
  <c r="P235" i="1"/>
  <c r="Q235" i="1" s="1"/>
  <c r="Z289" i="1"/>
  <c r="AJ110" i="1"/>
  <c r="P155" i="1"/>
  <c r="Q155" i="1" s="1"/>
  <c r="AJ362" i="1"/>
  <c r="AJ386" i="1"/>
  <c r="P395" i="1"/>
  <c r="Q395" i="1" s="1"/>
  <c r="AJ410" i="1"/>
  <c r="P434" i="1"/>
  <c r="Q434" i="1" s="1"/>
  <c r="AB476" i="1"/>
  <c r="AJ500" i="1"/>
  <c r="AJ524" i="1"/>
  <c r="AB365" i="1"/>
  <c r="AB307" i="1"/>
  <c r="AB305" i="1"/>
  <c r="P4" i="1"/>
  <c r="Q4" i="1" s="1"/>
  <c r="AB163" i="1"/>
  <c r="AB316" i="1"/>
  <c r="AJ67" i="1"/>
  <c r="P197" i="1"/>
  <c r="Q197" i="1" s="1"/>
  <c r="AJ14" i="1"/>
  <c r="P98" i="1"/>
  <c r="Q98" i="1" s="1"/>
  <c r="P49" i="1"/>
  <c r="Q49" i="1" s="1"/>
  <c r="P568" i="1"/>
  <c r="Q568" i="1" s="1"/>
  <c r="Z109" i="1"/>
  <c r="AB445" i="1"/>
  <c r="P83" i="1"/>
  <c r="Q83" i="1" s="1"/>
  <c r="AB320" i="1"/>
  <c r="Z133" i="1"/>
  <c r="P103" i="1"/>
  <c r="Q103" i="1" s="1"/>
  <c r="P265" i="1"/>
  <c r="Q265" i="1" s="1"/>
  <c r="AB370" i="1"/>
  <c r="AJ591" i="1"/>
  <c r="AJ576" i="1"/>
  <c r="P25" i="1"/>
  <c r="Q25" i="1" s="1"/>
  <c r="P61" i="1"/>
  <c r="Q61" i="1" s="1"/>
  <c r="AJ235" i="1"/>
  <c r="P244" i="1"/>
  <c r="Q244" i="1" s="1"/>
  <c r="P277" i="1"/>
  <c r="Q277" i="1" s="1"/>
  <c r="P343" i="1"/>
  <c r="Q343" i="1" s="1"/>
  <c r="P442" i="1"/>
  <c r="Q442" i="1" s="1"/>
  <c r="AJ496" i="1"/>
  <c r="P529" i="1"/>
  <c r="Q529" i="1" s="1"/>
  <c r="P574" i="1"/>
  <c r="Q574" i="1" s="1"/>
  <c r="AJ95" i="1"/>
  <c r="AJ140" i="1"/>
  <c r="P164" i="1"/>
  <c r="Q164" i="1" s="1"/>
  <c r="AJ179" i="1"/>
  <c r="AJ317" i="1"/>
  <c r="P356" i="1"/>
  <c r="Q356" i="1" s="1"/>
  <c r="P22" i="1"/>
  <c r="Q22" i="1" s="1"/>
  <c r="AJ28" i="1"/>
  <c r="AJ208" i="1"/>
  <c r="Z223" i="1"/>
  <c r="AB223" i="1"/>
  <c r="AJ20" i="1"/>
  <c r="P65" i="1"/>
  <c r="Q65" i="1" s="1"/>
  <c r="Z275" i="1"/>
  <c r="AB275" i="1"/>
  <c r="AJ296" i="1"/>
  <c r="P431" i="1"/>
  <c r="Q431" i="1" s="1"/>
  <c r="P527" i="1"/>
  <c r="Q527" i="1" s="1"/>
  <c r="AB185" i="1"/>
  <c r="Z185" i="1"/>
  <c r="P506" i="1"/>
  <c r="Q506" i="1" s="1"/>
  <c r="AB160" i="1"/>
  <c r="AJ566" i="1"/>
  <c r="AB209" i="1"/>
  <c r="Z209" i="1"/>
  <c r="Z118" i="1"/>
  <c r="AB118" i="1"/>
  <c r="AB169" i="1"/>
  <c r="Z169" i="1"/>
  <c r="P241" i="1"/>
  <c r="Q241" i="1" s="1"/>
  <c r="Z389" i="1"/>
  <c r="AB560" i="1"/>
  <c r="Z560" i="1"/>
  <c r="Z241" i="1"/>
  <c r="AJ271" i="1"/>
  <c r="Z280" i="1"/>
  <c r="AB280" i="1"/>
  <c r="AJ340" i="1"/>
  <c r="AB379" i="1"/>
  <c r="Z379" i="1"/>
  <c r="AJ44" i="1"/>
  <c r="AJ94" i="1"/>
  <c r="AJ328" i="1"/>
  <c r="Z577" i="1"/>
  <c r="AJ59" i="1"/>
  <c r="AB500" i="1"/>
  <c r="Z500" i="1"/>
  <c r="AJ590" i="1"/>
  <c r="AJ307" i="1"/>
  <c r="AJ322" i="1"/>
  <c r="AJ125" i="1"/>
  <c r="AB155" i="1"/>
  <c r="P263" i="1"/>
  <c r="Q263" i="1" s="1"/>
  <c r="AJ269" i="1"/>
  <c r="AJ329" i="1"/>
  <c r="AJ359" i="1"/>
  <c r="P500" i="1"/>
  <c r="Q500" i="1" s="1"/>
  <c r="AJ442" i="1"/>
  <c r="Z358" i="1"/>
  <c r="AB358" i="1"/>
  <c r="AJ364" i="1"/>
  <c r="AB388" i="1"/>
  <c r="Z388" i="1"/>
  <c r="AJ430" i="1"/>
  <c r="AJ556" i="1"/>
  <c r="AJ155" i="1"/>
  <c r="AB287" i="1"/>
  <c r="Z287" i="1"/>
  <c r="AJ380" i="1"/>
  <c r="AB449" i="1"/>
  <c r="AJ211" i="1"/>
  <c r="AB337" i="1"/>
  <c r="Z337" i="1"/>
  <c r="P358" i="1"/>
  <c r="Q358" i="1" s="1"/>
  <c r="AB469" i="1"/>
  <c r="Z469" i="1"/>
  <c r="Z550" i="1"/>
  <c r="AB550" i="1"/>
  <c r="AB248" i="1"/>
  <c r="Z248" i="1"/>
  <c r="AJ263" i="1"/>
  <c r="AJ323" i="1"/>
  <c r="AJ383" i="1"/>
  <c r="AJ398" i="1"/>
  <c r="P413" i="1"/>
  <c r="Q413" i="1" s="1"/>
  <c r="AJ476" i="1"/>
  <c r="AJ86" i="1"/>
  <c r="AB121" i="1"/>
  <c r="Z121" i="1"/>
  <c r="AJ199" i="1"/>
  <c r="AJ203" i="1"/>
  <c r="AB257" i="1"/>
  <c r="Z257" i="1"/>
  <c r="P470" i="1"/>
  <c r="Q470" i="1" s="1"/>
  <c r="P548" i="1"/>
  <c r="Q548" i="1" s="1"/>
  <c r="AJ112" i="1"/>
  <c r="AJ163" i="1"/>
  <c r="Z574" i="1"/>
  <c r="AB574" i="1"/>
  <c r="AJ255" i="1"/>
  <c r="Z292" i="1"/>
  <c r="AB292" i="1"/>
  <c r="AB299" i="1"/>
  <c r="Z299" i="1"/>
  <c r="AJ366" i="1"/>
  <c r="AB524" i="1"/>
  <c r="Z524" i="1"/>
  <c r="AJ250" i="1"/>
  <c r="P28" i="1"/>
  <c r="Q28" i="1" s="1"/>
  <c r="AJ34" i="1"/>
  <c r="AJ82" i="1"/>
  <c r="AJ172" i="1"/>
  <c r="P304" i="1"/>
  <c r="Q304" i="1" s="1"/>
  <c r="AJ310" i="1"/>
  <c r="P319" i="1"/>
  <c r="Q319" i="1" s="1"/>
  <c r="AB391" i="1"/>
  <c r="Z391" i="1"/>
  <c r="AJ508" i="1"/>
  <c r="P544" i="1"/>
  <c r="Q544" i="1" s="1"/>
  <c r="AJ212" i="1"/>
  <c r="P242" i="1"/>
  <c r="Q242" i="1" s="1"/>
  <c r="Z95" i="1"/>
  <c r="AB95" i="1"/>
  <c r="AJ371" i="1"/>
  <c r="AB395" i="1"/>
  <c r="AJ440" i="1"/>
  <c r="AJ146" i="1"/>
  <c r="AJ426" i="1"/>
  <c r="AB259" i="1"/>
  <c r="Z259" i="1"/>
  <c r="AB97" i="1"/>
  <c r="AJ368" i="1"/>
  <c r="AB181" i="1"/>
  <c r="Z181" i="1"/>
  <c r="Z187" i="1"/>
  <c r="Z418" i="1"/>
  <c r="AB418" i="1"/>
  <c r="AB86" i="1"/>
  <c r="Z86" i="1"/>
  <c r="Z92" i="1"/>
  <c r="AB137" i="1"/>
  <c r="Z137" i="1"/>
  <c r="AJ446" i="1"/>
  <c r="AB557" i="1"/>
  <c r="Z557" i="1"/>
  <c r="AJ472" i="1"/>
  <c r="Z200" i="1"/>
  <c r="AB200" i="1"/>
  <c r="AJ542" i="1"/>
  <c r="AJ43" i="1"/>
  <c r="AJ85" i="1"/>
  <c r="AJ151" i="1"/>
  <c r="AB385" i="1"/>
  <c r="Z385" i="1"/>
  <c r="P16" i="1"/>
  <c r="Q16" i="1" s="1"/>
  <c r="AJ546" i="1"/>
  <c r="AJ486" i="1"/>
  <c r="AJ306" i="1"/>
  <c r="Z428" i="1"/>
  <c r="AB428" i="1"/>
  <c r="AB377" i="1"/>
  <c r="Z377" i="1"/>
  <c r="AJ274" i="1"/>
  <c r="AB479" i="1"/>
  <c r="Z479" i="1"/>
  <c r="P121" i="1"/>
  <c r="Q121" i="1" s="1"/>
  <c r="P7" i="1"/>
  <c r="Q7" i="1" s="1"/>
  <c r="AB100" i="1"/>
  <c r="Z100" i="1"/>
  <c r="P298" i="1"/>
  <c r="Q298" i="1" s="1"/>
  <c r="P361" i="1"/>
  <c r="Q361" i="1" s="1"/>
  <c r="P418" i="1"/>
  <c r="Q418" i="1" s="1"/>
  <c r="P457" i="1"/>
  <c r="Q457" i="1" s="1"/>
  <c r="P517" i="1"/>
  <c r="Q517" i="1" s="1"/>
  <c r="P86" i="1"/>
  <c r="Q86" i="1" s="1"/>
  <c r="AJ167" i="1"/>
  <c r="P206" i="1"/>
  <c r="Q206" i="1" s="1"/>
  <c r="P305" i="1"/>
  <c r="Q305" i="1" s="1"/>
  <c r="P572" i="1"/>
  <c r="Q572" i="1" s="1"/>
  <c r="P181" i="1"/>
  <c r="Q181" i="1" s="1"/>
  <c r="Z310" i="1"/>
  <c r="AB310" i="1"/>
  <c r="AJ598" i="1"/>
  <c r="P284" i="1"/>
  <c r="Q284" i="1" s="1"/>
  <c r="AJ450" i="1"/>
  <c r="AJ16" i="1"/>
  <c r="P52" i="1"/>
  <c r="Q52" i="1" s="1"/>
  <c r="AJ64" i="1"/>
  <c r="P85" i="1"/>
  <c r="Q85" i="1" s="1"/>
  <c r="P175" i="1"/>
  <c r="Q175" i="1" s="1"/>
  <c r="P310" i="1"/>
  <c r="Q310" i="1" s="1"/>
  <c r="Z331" i="1"/>
  <c r="AB331" i="1"/>
  <c r="P370" i="1"/>
  <c r="Q370" i="1" s="1"/>
  <c r="P397" i="1"/>
  <c r="Q397" i="1" s="1"/>
  <c r="AJ403" i="1"/>
  <c r="AJ466" i="1"/>
  <c r="AJ23" i="1"/>
  <c r="P80" i="1"/>
  <c r="Q80" i="1" s="1"/>
  <c r="AJ170" i="1"/>
  <c r="P320" i="1"/>
  <c r="Q320" i="1" s="1"/>
  <c r="AJ326" i="1"/>
  <c r="AB341" i="1"/>
  <c r="Z341" i="1"/>
  <c r="P383" i="1"/>
  <c r="Q383" i="1" s="1"/>
  <c r="P473" i="1"/>
  <c r="Q473" i="1" s="1"/>
  <c r="P494" i="1"/>
  <c r="Q494" i="1" s="1"/>
  <c r="AJ536" i="1"/>
  <c r="Z599" i="1"/>
  <c r="AJ449" i="1"/>
  <c r="P488" i="1"/>
  <c r="Q488" i="1" s="1"/>
  <c r="AJ494" i="1"/>
  <c r="P509" i="1"/>
  <c r="Q509" i="1" s="1"/>
  <c r="P515" i="1"/>
  <c r="Q515" i="1" s="1"/>
  <c r="AJ392" i="1"/>
  <c r="P437" i="1"/>
  <c r="Q437" i="1" s="1"/>
  <c r="AB467" i="1"/>
  <c r="Z497" i="1"/>
  <c r="AB497" i="1"/>
  <c r="P100" i="1"/>
  <c r="Q100" i="1" s="1"/>
  <c r="P377" i="1"/>
  <c r="Q377" i="1" s="1"/>
  <c r="Z499" i="1"/>
  <c r="AB499" i="1"/>
  <c r="AB308" i="1"/>
  <c r="Z308" i="1"/>
  <c r="P238" i="1"/>
  <c r="Q238" i="1" s="1"/>
  <c r="P13" i="1"/>
  <c r="Q13" i="1" s="1"/>
  <c r="AJ127" i="1"/>
  <c r="P232" i="1"/>
  <c r="Q232" i="1" s="1"/>
  <c r="AB286" i="1"/>
  <c r="AJ292" i="1"/>
  <c r="Z352" i="1"/>
  <c r="P400" i="1"/>
  <c r="Q400" i="1" s="1"/>
  <c r="P448" i="1"/>
  <c r="Q448" i="1" s="1"/>
  <c r="P20" i="1"/>
  <c r="Q20" i="1" s="1"/>
  <c r="AJ116" i="1"/>
  <c r="P203" i="1"/>
  <c r="Q203" i="1" s="1"/>
  <c r="P386" i="1"/>
  <c r="Q386" i="1" s="1"/>
  <c r="Z437" i="1"/>
  <c r="AJ482" i="1"/>
  <c r="P497" i="1"/>
  <c r="Q497" i="1" s="1"/>
  <c r="Z539" i="1"/>
  <c r="P169" i="1"/>
  <c r="Q169" i="1" s="1"/>
  <c r="AB553" i="1"/>
  <c r="Z553" i="1"/>
  <c r="P257" i="1"/>
  <c r="Q257" i="1" s="1"/>
  <c r="Z503" i="1"/>
  <c r="AB503" i="1"/>
  <c r="P524" i="1"/>
  <c r="Q524" i="1" s="1"/>
  <c r="AB247" i="1"/>
  <c r="Z247" i="1"/>
  <c r="AB268" i="1"/>
  <c r="Z268" i="1"/>
  <c r="AB427" i="1"/>
  <c r="AB167" i="1"/>
  <c r="Z167" i="1"/>
  <c r="Z251" i="1"/>
  <c r="AJ452" i="1"/>
  <c r="Z581" i="1"/>
  <c r="Z587" i="1"/>
  <c r="P26" i="1"/>
  <c r="Q26" i="1" s="1"/>
  <c r="P209" i="1"/>
  <c r="Q209" i="1" s="1"/>
  <c r="Z488" i="1"/>
  <c r="AJ175" i="1"/>
  <c r="AJ304" i="1"/>
  <c r="P560" i="1"/>
  <c r="Q560" i="1" s="1"/>
  <c r="P136" i="1"/>
  <c r="Q136" i="1" s="1"/>
  <c r="P178" i="1"/>
  <c r="Q178" i="1" s="1"/>
  <c r="AJ238" i="1"/>
  <c r="AJ259" i="1"/>
  <c r="P268" i="1"/>
  <c r="Q268" i="1" s="1"/>
  <c r="AJ280" i="1"/>
  <c r="P328" i="1"/>
  <c r="Q328" i="1" s="1"/>
  <c r="Z346" i="1"/>
  <c r="AB346" i="1"/>
  <c r="P514" i="1"/>
  <c r="Q514" i="1" s="1"/>
  <c r="P125" i="1"/>
  <c r="Q125" i="1" s="1"/>
  <c r="P182" i="1"/>
  <c r="Q182" i="1" s="1"/>
  <c r="P281" i="1"/>
  <c r="Q281" i="1" s="1"/>
  <c r="AJ287" i="1"/>
  <c r="AJ350" i="1"/>
  <c r="P371" i="1"/>
  <c r="Q371" i="1" s="1"/>
  <c r="P422" i="1"/>
  <c r="Q422" i="1" s="1"/>
  <c r="Z533" i="1"/>
  <c r="AJ539" i="1"/>
  <c r="AJ581" i="1"/>
  <c r="AJ587" i="1"/>
  <c r="P478" i="1"/>
  <c r="Q478" i="1" s="1"/>
  <c r="AJ191" i="1"/>
  <c r="P272" i="1"/>
  <c r="Q272" i="1" s="1"/>
  <c r="AJ467" i="1"/>
  <c r="AJ527" i="1"/>
  <c r="AJ453" i="1"/>
  <c r="P64" i="1"/>
  <c r="Q64" i="1" s="1"/>
  <c r="AJ148" i="1"/>
  <c r="P505" i="1"/>
  <c r="Q505" i="1" s="1"/>
  <c r="P565" i="1"/>
  <c r="Q565" i="1" s="1"/>
  <c r="P179" i="1"/>
  <c r="Q179" i="1" s="1"/>
  <c r="P227" i="1"/>
  <c r="Q227" i="1" s="1"/>
  <c r="P239" i="1"/>
  <c r="Q239" i="1" s="1"/>
  <c r="AJ338" i="1"/>
  <c r="P407" i="1"/>
  <c r="Q407" i="1" s="1"/>
  <c r="P419" i="1"/>
  <c r="Q419" i="1" s="1"/>
  <c r="P482" i="1"/>
  <c r="Q482" i="1" s="1"/>
  <c r="AJ488" i="1"/>
  <c r="P542" i="1"/>
  <c r="Q542" i="1" s="1"/>
  <c r="P575" i="1"/>
  <c r="Q575" i="1" s="1"/>
  <c r="P79" i="1"/>
  <c r="Q79" i="1" s="1"/>
  <c r="Z91" i="1"/>
  <c r="P112" i="1"/>
  <c r="Q112" i="1" s="1"/>
  <c r="P256" i="1"/>
  <c r="Q256" i="1" s="1"/>
  <c r="P460" i="1"/>
  <c r="Q460" i="1" s="1"/>
  <c r="AJ320" i="1"/>
  <c r="P335" i="1"/>
  <c r="Q335" i="1" s="1"/>
  <c r="P563" i="1"/>
  <c r="Q563" i="1" s="1"/>
  <c r="P596" i="1"/>
  <c r="Q596" i="1" s="1"/>
  <c r="P19" i="1"/>
  <c r="Q19" i="1" s="1"/>
  <c r="AJ58" i="1"/>
  <c r="P454" i="1"/>
  <c r="Q454" i="1" s="1"/>
  <c r="AJ152" i="1"/>
  <c r="AJ347" i="1"/>
  <c r="AJ419" i="1"/>
  <c r="AJ470" i="1"/>
  <c r="P557" i="1"/>
  <c r="Q557" i="1" s="1"/>
  <c r="P40" i="1"/>
  <c r="Q40" i="1" s="1"/>
  <c r="P106" i="1"/>
  <c r="Q106" i="1" s="1"/>
  <c r="AJ118" i="1"/>
  <c r="AJ130" i="1"/>
  <c r="P289" i="1"/>
  <c r="Q289" i="1" s="1"/>
  <c r="AJ319" i="1"/>
  <c r="P421" i="1"/>
  <c r="Q421" i="1" s="1"/>
  <c r="AJ454" i="1"/>
  <c r="P481" i="1"/>
  <c r="Q481" i="1" s="1"/>
  <c r="P508" i="1"/>
  <c r="Q508" i="1" s="1"/>
  <c r="AJ50" i="1"/>
  <c r="P134" i="1"/>
  <c r="Q134" i="1" s="1"/>
  <c r="P188" i="1"/>
  <c r="Q188" i="1" s="1"/>
  <c r="AJ302" i="1"/>
  <c r="P368" i="1"/>
  <c r="Q368" i="1" s="1"/>
  <c r="AB380" i="1"/>
  <c r="AJ464" i="1"/>
  <c r="P512" i="1"/>
  <c r="Q512" i="1" s="1"/>
  <c r="P518" i="1"/>
  <c r="Q518" i="1" s="1"/>
  <c r="P545" i="1"/>
  <c r="Q545" i="1" s="1"/>
  <c r="AB278" i="1"/>
  <c r="Z278" i="1"/>
  <c r="AB473" i="1"/>
  <c r="Z473" i="1"/>
  <c r="AJ509" i="1"/>
  <c r="AB110" i="1"/>
  <c r="Z110" i="1"/>
  <c r="AB191" i="1"/>
  <c r="Z191" i="1"/>
  <c r="AB530" i="1"/>
  <c r="Z530" i="1"/>
  <c r="P185" i="1"/>
  <c r="Q185" i="1" s="1"/>
  <c r="AJ209" i="1"/>
  <c r="AJ314" i="1"/>
  <c r="Z383" i="1"/>
  <c r="AB383" i="1"/>
  <c r="P530" i="1"/>
  <c r="Q530" i="1" s="1"/>
  <c r="AB545" i="1"/>
  <c r="Z545" i="1"/>
  <c r="AJ104" i="1"/>
  <c r="AB206" i="1"/>
  <c r="Z206" i="1"/>
  <c r="AJ365" i="1"/>
  <c r="AJ548" i="1"/>
  <c r="Z161" i="1"/>
  <c r="AJ242" i="1"/>
  <c r="AB116" i="1"/>
  <c r="Z116" i="1"/>
  <c r="AJ122" i="1"/>
  <c r="AB254" i="1"/>
  <c r="Z254" i="1"/>
  <c r="AJ38" i="1"/>
  <c r="AJ56" i="1"/>
  <c r="AB143" i="1"/>
  <c r="Z143" i="1"/>
  <c r="AB413" i="1"/>
  <c r="Z413" i="1"/>
  <c r="AJ437" i="1"/>
  <c r="AB521" i="1"/>
  <c r="Z521" i="1"/>
  <c r="AJ71" i="1"/>
  <c r="AJ137" i="1"/>
  <c r="AJ335" i="1"/>
  <c r="AJ65" i="1"/>
  <c r="Z101" i="1"/>
  <c r="AJ131" i="1"/>
  <c r="AB215" i="1"/>
  <c r="Z215" i="1"/>
  <c r="AJ299" i="1"/>
  <c r="AB362" i="1"/>
  <c r="Z362" i="1"/>
  <c r="AJ575" i="1"/>
  <c r="AJ503" i="1"/>
  <c r="AB89" i="1"/>
  <c r="Z89" i="1"/>
  <c r="AB242" i="1"/>
  <c r="Z242" i="1"/>
  <c r="AB293" i="1"/>
  <c r="Z293" i="1"/>
  <c r="AB593" i="1"/>
  <c r="Z593" i="1"/>
  <c r="Z224" i="1"/>
  <c r="AJ266" i="1"/>
  <c r="AJ77" i="1"/>
  <c r="Z311" i="1"/>
  <c r="AJ194" i="1"/>
  <c r="AJ35" i="1"/>
  <c r="AJ425" i="1"/>
  <c r="AJ560" i="1"/>
  <c r="AJ29" i="1"/>
  <c r="AJ275" i="1"/>
  <c r="P452" i="1"/>
  <c r="Q452" i="1" s="1"/>
  <c r="AJ128" i="1"/>
  <c r="AJ185" i="1"/>
  <c r="AJ119" i="1"/>
  <c r="AB158" i="1"/>
  <c r="Z158" i="1"/>
  <c r="AB302" i="1"/>
  <c r="Z302" i="1"/>
  <c r="AJ407" i="1"/>
  <c r="AB509" i="1"/>
  <c r="Z509" i="1"/>
  <c r="AB515" i="1"/>
  <c r="Z515" i="1"/>
  <c r="AB578" i="1"/>
  <c r="Z578" i="1"/>
  <c r="AB134" i="1"/>
  <c r="Z134" i="1"/>
  <c r="AJ188" i="1"/>
  <c r="Z356" i="1"/>
  <c r="AB434" i="1"/>
  <c r="Z434" i="1"/>
  <c r="AB404" i="1"/>
  <c r="Z404" i="1"/>
  <c r="AJ395" i="1"/>
  <c r="AJ272" i="1"/>
  <c r="AB263" i="1"/>
  <c r="Z263" i="1"/>
  <c r="AJ164" i="1"/>
  <c r="AJ257" i="1"/>
  <c r="AB332" i="1"/>
  <c r="Z332" i="1"/>
  <c r="AJ17" i="1"/>
  <c r="AB272" i="1"/>
  <c r="Z272" i="1"/>
  <c r="AB326" i="1"/>
  <c r="Z326" i="1"/>
  <c r="P119" i="1"/>
  <c r="Q119" i="1" s="1"/>
  <c r="P341" i="1"/>
  <c r="Q341" i="1" s="1"/>
  <c r="AB371" i="1"/>
  <c r="Z371" i="1"/>
  <c r="AB392" i="1"/>
  <c r="Z392" i="1"/>
  <c r="AB422" i="1"/>
  <c r="Z422" i="1"/>
  <c r="Z443" i="1"/>
  <c r="AB443" i="1"/>
  <c r="AB494" i="1"/>
  <c r="Z494" i="1"/>
  <c r="AJ497" i="1"/>
  <c r="AB230" i="1"/>
  <c r="Z230" i="1"/>
  <c r="AB338" i="1"/>
  <c r="Z338" i="1"/>
  <c r="AB353" i="1"/>
  <c r="Z353" i="1"/>
  <c r="Z464" i="1"/>
  <c r="AJ62" i="1"/>
  <c r="AJ101" i="1"/>
  <c r="AB182" i="1"/>
  <c r="Z182" i="1"/>
  <c r="AJ599" i="1"/>
  <c r="AB590" i="1"/>
  <c r="Z590" i="1"/>
  <c r="AJ572" i="1"/>
  <c r="AJ530" i="1"/>
  <c r="AJ41" i="1"/>
  <c r="AJ47" i="1"/>
  <c r="AB107" i="1"/>
  <c r="AB314" i="1"/>
  <c r="Z314" i="1"/>
  <c r="AJ332" i="1"/>
  <c r="AJ434" i="1"/>
  <c r="AB446" i="1"/>
  <c r="Z446" i="1"/>
  <c r="AB461" i="1"/>
  <c r="Z461" i="1"/>
  <c r="AB569" i="1"/>
  <c r="Z569" i="1"/>
  <c r="Z98" i="1"/>
  <c r="P131" i="1"/>
  <c r="Q131" i="1" s="1"/>
  <c r="AJ182" i="1"/>
  <c r="Z221" i="1"/>
  <c r="AJ254" i="1"/>
  <c r="Z455" i="1"/>
  <c r="Z485" i="1"/>
  <c r="AB491" i="1"/>
  <c r="Z491" i="1"/>
  <c r="AB602" i="1"/>
  <c r="Z602" i="1"/>
  <c r="AJ26" i="1"/>
  <c r="Z245" i="1"/>
  <c r="Z284" i="1"/>
  <c r="AB290" i="1"/>
  <c r="Z290" i="1"/>
  <c r="Z323" i="1"/>
  <c r="AB440" i="1"/>
  <c r="AB218" i="1"/>
  <c r="Z218" i="1"/>
  <c r="AJ455" i="1"/>
  <c r="AB554" i="1"/>
  <c r="Z554" i="1"/>
  <c r="Z563" i="1"/>
  <c r="AJ32" i="1"/>
  <c r="AJ98" i="1"/>
  <c r="AB140" i="1"/>
  <c r="Z164" i="1"/>
  <c r="AB194" i="1"/>
  <c r="Z194" i="1"/>
  <c r="AB212" i="1"/>
  <c r="AJ245" i="1"/>
  <c r="AB260" i="1"/>
  <c r="AJ284" i="1"/>
  <c r="Z344" i="1"/>
  <c r="AB386" i="1"/>
  <c r="Z386" i="1"/>
  <c r="AB401" i="1"/>
  <c r="Z401" i="1"/>
  <c r="Z425" i="1"/>
  <c r="AB431" i="1"/>
  <c r="Z431" i="1"/>
  <c r="AB482" i="1"/>
  <c r="Z482" i="1"/>
  <c r="AB374" i="1"/>
  <c r="Z374" i="1"/>
  <c r="AB146" i="1"/>
  <c r="Z146" i="1"/>
  <c r="Z173" i="1"/>
  <c r="AB266" i="1"/>
  <c r="Z266" i="1"/>
  <c r="AJ89" i="1"/>
  <c r="AB131" i="1"/>
  <c r="AB170" i="1"/>
  <c r="Z170" i="1"/>
  <c r="AJ374" i="1"/>
  <c r="P401" i="1"/>
  <c r="Q401" i="1" s="1"/>
  <c r="AB452" i="1"/>
  <c r="Z452" i="1"/>
  <c r="AB518" i="1"/>
  <c r="Z518" i="1"/>
  <c r="AJ563" i="1"/>
  <c r="AB350" i="1"/>
  <c r="Z350" i="1"/>
  <c r="AB410" i="1"/>
  <c r="Z410" i="1"/>
  <c r="AB470" i="1"/>
  <c r="Z470" i="1"/>
  <c r="AJ173" i="1"/>
  <c r="AJ233" i="1"/>
  <c r="AJ293" i="1"/>
  <c r="AJ353" i="1"/>
  <c r="AJ413" i="1"/>
  <c r="AJ473" i="1"/>
  <c r="AJ545" i="1"/>
  <c r="AJ554" i="1"/>
  <c r="AB542" i="1"/>
  <c r="Z542" i="1"/>
  <c r="AB398" i="1"/>
  <c r="Z398" i="1"/>
  <c r="AB458" i="1"/>
  <c r="Z458" i="1"/>
  <c r="Z527" i="1"/>
  <c r="AB506" i="1"/>
  <c r="Z506" i="1"/>
  <c r="AB566" i="1"/>
  <c r="Z566" i="1"/>
  <c r="AJ161" i="1"/>
  <c r="AJ221" i="1"/>
  <c r="AJ281" i="1"/>
  <c r="AJ341" i="1"/>
  <c r="AJ401" i="1"/>
  <c r="AJ461" i="1"/>
  <c r="P566" i="1"/>
  <c r="Q566" i="1" s="1"/>
  <c r="AJ593" i="1"/>
  <c r="AJ602" i="1"/>
  <c r="AB313" i="1"/>
  <c r="Z313" i="1"/>
  <c r="Z406" i="1"/>
  <c r="AB406" i="1"/>
  <c r="P349" i="1"/>
  <c r="Q349" i="1" s="1"/>
  <c r="AB556" i="1"/>
  <c r="Z556" i="1"/>
  <c r="P550" i="1"/>
  <c r="Q550" i="1" s="1"/>
  <c r="AJ22" i="1"/>
  <c r="Z193" i="1"/>
  <c r="AJ388" i="1"/>
  <c r="AJ514" i="1"/>
  <c r="Z157" i="1"/>
  <c r="AB157" i="1"/>
  <c r="AB244" i="1"/>
  <c r="Z244" i="1"/>
  <c r="Z586" i="1"/>
  <c r="AB586" i="1"/>
  <c r="AJ46" i="1"/>
  <c r="AB136" i="1"/>
  <c r="Z136" i="1"/>
  <c r="AB475" i="1"/>
  <c r="Z475" i="1"/>
  <c r="AB115" i="1"/>
  <c r="Z115" i="1"/>
  <c r="AJ301" i="1"/>
  <c r="AB508" i="1"/>
  <c r="Z508" i="1"/>
  <c r="Z274" i="1"/>
  <c r="AB274" i="1"/>
  <c r="AB451" i="1"/>
  <c r="Z451" i="1"/>
  <c r="AJ160" i="1"/>
  <c r="Z394" i="1"/>
  <c r="AB394" i="1"/>
  <c r="AJ79" i="1"/>
  <c r="Z490" i="1"/>
  <c r="AB490" i="1"/>
  <c r="AJ109" i="1"/>
  <c r="AJ187" i="1"/>
  <c r="AJ256" i="1"/>
  <c r="AJ376" i="1"/>
  <c r="AB433" i="1"/>
  <c r="Z106" i="1"/>
  <c r="AB106" i="1"/>
  <c r="AJ169" i="1"/>
  <c r="AB325" i="1"/>
  <c r="Z325" i="1"/>
  <c r="AJ346" i="1"/>
  <c r="AJ427" i="1"/>
  <c r="AJ490" i="1"/>
  <c r="AJ553" i="1"/>
  <c r="AB172" i="1"/>
  <c r="Z172" i="1"/>
  <c r="AB253" i="1"/>
  <c r="Z253" i="1"/>
  <c r="Z166" i="1"/>
  <c r="AB166" i="1"/>
  <c r="Z229" i="1"/>
  <c r="AB229" i="1"/>
  <c r="AB85" i="1"/>
  <c r="Z85" i="1"/>
  <c r="AJ247" i="1"/>
  <c r="AJ337" i="1"/>
  <c r="Z349" i="1"/>
  <c r="AJ40" i="1"/>
  <c r="AJ241" i="1"/>
  <c r="Z514" i="1"/>
  <c r="AB514" i="1"/>
  <c r="AJ124" i="1"/>
  <c r="AJ544" i="1"/>
  <c r="Z334" i="1"/>
  <c r="AB334" i="1"/>
  <c r="AJ343" i="1"/>
  <c r="Z382" i="1"/>
  <c r="AB382" i="1"/>
  <c r="AJ526" i="1"/>
  <c r="AJ181" i="1"/>
  <c r="AJ193" i="1"/>
  <c r="AB238" i="1"/>
  <c r="Z421" i="1"/>
  <c r="Z226" i="1"/>
  <c r="AB226" i="1"/>
  <c r="AB265" i="1"/>
  <c r="Z265" i="1"/>
  <c r="AJ358" i="1"/>
  <c r="AJ370" i="1"/>
  <c r="AJ484" i="1"/>
  <c r="AJ502" i="1"/>
  <c r="AJ409" i="1"/>
  <c r="AB94" i="1"/>
  <c r="Z94" i="1"/>
  <c r="Z178" i="1"/>
  <c r="AB178" i="1"/>
  <c r="AJ220" i="1"/>
  <c r="AB295" i="1"/>
  <c r="Z295" i="1"/>
  <c r="AJ397" i="1"/>
  <c r="AJ88" i="1"/>
  <c r="P94" i="1"/>
  <c r="Q94" i="1" s="1"/>
  <c r="AJ214" i="1"/>
  <c r="Z493" i="1"/>
  <c r="AB493" i="1"/>
  <c r="AB355" i="1"/>
  <c r="Z355" i="1"/>
  <c r="AB424" i="1"/>
  <c r="Z424" i="1"/>
  <c r="AB373" i="1"/>
  <c r="Z373" i="1"/>
  <c r="Z535" i="1"/>
  <c r="AB535" i="1"/>
  <c r="AJ580" i="1"/>
  <c r="AJ286" i="1"/>
  <c r="P373" i="1"/>
  <c r="Q373" i="1" s="1"/>
  <c r="AJ457" i="1"/>
  <c r="AJ463" i="1"/>
  <c r="AB184" i="1"/>
  <c r="Z184" i="1"/>
  <c r="AB217" i="1"/>
  <c r="Z217" i="1"/>
  <c r="AJ13" i="1"/>
  <c r="AB148" i="1"/>
  <c r="Z148" i="1"/>
  <c r="Z190" i="1"/>
  <c r="AB190" i="1"/>
  <c r="AJ217" i="1"/>
  <c r="AB235" i="1"/>
  <c r="Z235" i="1"/>
  <c r="AB304" i="1"/>
  <c r="Z304" i="1"/>
  <c r="Z367" i="1"/>
  <c r="AB505" i="1"/>
  <c r="Z505" i="1"/>
  <c r="AJ361" i="1"/>
  <c r="Z430" i="1"/>
  <c r="AB430" i="1"/>
  <c r="AB448" i="1"/>
  <c r="Z448" i="1"/>
  <c r="AJ493" i="1"/>
  <c r="AJ106" i="1"/>
  <c r="AJ136" i="1"/>
  <c r="AB298" i="1"/>
  <c r="AJ367" i="1"/>
  <c r="AJ394" i="1"/>
  <c r="AJ562" i="1"/>
  <c r="AB142" i="1"/>
  <c r="AJ184" i="1"/>
  <c r="Z262" i="1"/>
  <c r="AB262" i="1"/>
  <c r="AJ298" i="1"/>
  <c r="Z454" i="1"/>
  <c r="AB454" i="1"/>
  <c r="Z466" i="1"/>
  <c r="AB466" i="1"/>
  <c r="AJ529" i="1"/>
  <c r="AJ229" i="1"/>
  <c r="AJ511" i="1"/>
  <c r="AJ517" i="1"/>
  <c r="Z256" i="1"/>
  <c r="AJ277" i="1"/>
  <c r="AB364" i="1"/>
  <c r="Z364" i="1"/>
  <c r="AB484" i="1"/>
  <c r="Z484" i="1"/>
  <c r="AB103" i="1"/>
  <c r="Z103" i="1"/>
  <c r="AB139" i="1"/>
  <c r="Z139" i="1"/>
  <c r="Z214" i="1"/>
  <c r="AB214" i="1"/>
  <c r="P364" i="1"/>
  <c r="Q364" i="1" s="1"/>
  <c r="P484" i="1"/>
  <c r="Q484" i="1" s="1"/>
  <c r="AB544" i="1"/>
  <c r="Z544" i="1"/>
  <c r="AJ547" i="1"/>
  <c r="AB571" i="1"/>
  <c r="Z571" i="1"/>
  <c r="AJ49" i="1"/>
  <c r="AJ97" i="1"/>
  <c r="AB124" i="1"/>
  <c r="Z124" i="1"/>
  <c r="AJ196" i="1"/>
  <c r="AJ202" i="1"/>
  <c r="AJ316" i="1"/>
  <c r="Z415" i="1"/>
  <c r="AB415" i="1"/>
  <c r="AJ448" i="1"/>
  <c r="Z502" i="1"/>
  <c r="AB502" i="1"/>
  <c r="Z526" i="1"/>
  <c r="AB526" i="1"/>
  <c r="AJ577" i="1"/>
  <c r="AJ583" i="1"/>
  <c r="AJ451" i="1"/>
  <c r="Z511" i="1"/>
  <c r="AJ133" i="1"/>
  <c r="AJ433" i="1"/>
  <c r="AJ589" i="1"/>
  <c r="AJ289" i="1"/>
  <c r="AB82" i="1"/>
  <c r="Z82" i="1"/>
  <c r="AB130" i="1"/>
  <c r="AJ166" i="1"/>
  <c r="AJ253" i="1"/>
  <c r="AB322" i="1"/>
  <c r="AJ400" i="1"/>
  <c r="AB412" i="1"/>
  <c r="Z412" i="1"/>
  <c r="AJ445" i="1"/>
  <c r="AB496" i="1"/>
  <c r="Z496" i="1"/>
  <c r="AJ499" i="1"/>
  <c r="AB112" i="1"/>
  <c r="Z154" i="1"/>
  <c r="AB154" i="1"/>
  <c r="Z562" i="1"/>
  <c r="AB562" i="1"/>
  <c r="Z601" i="1"/>
  <c r="AB436" i="1"/>
  <c r="Z436" i="1"/>
  <c r="AJ439" i="1"/>
  <c r="AJ469" i="1"/>
  <c r="AB541" i="1"/>
  <c r="Z541" i="1"/>
  <c r="AB592" i="1"/>
  <c r="Z592" i="1"/>
  <c r="AJ349" i="1"/>
  <c r="AJ565" i="1"/>
  <c r="AJ157" i="1"/>
  <c r="Z199" i="1"/>
  <c r="Z208" i="1"/>
  <c r="AB532" i="1"/>
  <c r="Z532" i="1"/>
  <c r="AJ373" i="1"/>
  <c r="Z442" i="1"/>
  <c r="AB442" i="1"/>
  <c r="AJ460" i="1"/>
  <c r="AB472" i="1"/>
  <c r="Z472" i="1"/>
  <c r="AJ505" i="1"/>
  <c r="AJ520" i="1"/>
  <c r="AJ121" i="1"/>
  <c r="AJ226" i="1"/>
  <c r="AJ313" i="1"/>
  <c r="AJ475" i="1"/>
  <c r="AB568" i="1"/>
  <c r="Z568" i="1"/>
  <c r="AJ571" i="1"/>
  <c r="Z598" i="1"/>
  <c r="AB598" i="1"/>
  <c r="AJ601" i="1"/>
  <c r="AJ205" i="1"/>
  <c r="AJ265" i="1"/>
  <c r="AJ325" i="1"/>
  <c r="AJ385" i="1"/>
  <c r="AB400" i="1"/>
  <c r="Z400" i="1"/>
  <c r="AJ421" i="1"/>
  <c r="AB460" i="1"/>
  <c r="Z460" i="1"/>
  <c r="AJ481" i="1"/>
  <c r="AB520" i="1"/>
  <c r="Z520" i="1"/>
  <c r="AJ541" i="1"/>
  <c r="AB580" i="1"/>
  <c r="Z580" i="1"/>
  <c r="AJ594" i="1"/>
  <c r="AJ336" i="1"/>
  <c r="AJ246" i="1"/>
  <c r="AJ186" i="1"/>
  <c r="AJ126" i="1"/>
  <c r="AJ540" i="1"/>
  <c r="AJ345" i="1"/>
  <c r="AJ333" i="1"/>
  <c r="AJ330" i="1"/>
  <c r="AJ210" i="1"/>
  <c r="AJ600" i="1"/>
  <c r="AJ402" i="1"/>
  <c r="AJ588" i="1"/>
  <c r="AJ585" i="1"/>
  <c r="AJ582" i="1"/>
  <c r="AJ168" i="1"/>
  <c r="AJ66" i="1"/>
  <c r="AJ153" i="1"/>
  <c r="AJ357" i="1"/>
  <c r="AJ150" i="1"/>
  <c r="AJ597" i="1"/>
  <c r="AJ114" i="1"/>
  <c r="AJ177" i="1"/>
  <c r="AJ108" i="1"/>
  <c r="AJ102" i="1"/>
  <c r="AJ165" i="1"/>
  <c r="AJ159" i="1"/>
  <c r="AJ408" i="1"/>
  <c r="AJ354" i="1"/>
  <c r="AJ57" i="1"/>
  <c r="AJ180" i="1"/>
  <c r="AJ171" i="1"/>
  <c r="AJ162" i="1"/>
  <c r="AJ156" i="1"/>
  <c r="AJ351" i="1"/>
  <c r="AJ348" i="1"/>
  <c r="AJ99" i="1"/>
  <c r="P126" i="1"/>
  <c r="Q126" i="1" s="1"/>
  <c r="AJ525" i="1"/>
  <c r="P486" i="1"/>
  <c r="Q486" i="1" s="1"/>
  <c r="AJ96" i="1"/>
  <c r="AJ90" i="1"/>
  <c r="P246" i="1"/>
  <c r="Q246" i="1" s="1"/>
  <c r="AJ273" i="1"/>
  <c r="AJ213" i="1"/>
  <c r="AJ528" i="1"/>
  <c r="P306" i="1"/>
  <c r="Q306" i="1" s="1"/>
  <c r="AJ93" i="1"/>
  <c r="AJ513" i="1"/>
  <c r="AJ531" i="1"/>
  <c r="P426" i="1"/>
  <c r="Q426" i="1" s="1"/>
  <c r="AJ522" i="1"/>
  <c r="AJ183" i="1"/>
  <c r="AJ15" i="1"/>
  <c r="P588" i="1"/>
  <c r="Q588" i="1" s="1"/>
  <c r="P288" i="1"/>
  <c r="Q288" i="1" s="1"/>
  <c r="P168" i="1"/>
  <c r="Q168" i="1" s="1"/>
  <c r="AJ435" i="1"/>
  <c r="AJ420" i="1"/>
  <c r="AJ243" i="1"/>
  <c r="AJ411" i="1"/>
  <c r="AJ60" i="1"/>
  <c r="AJ315" i="1"/>
  <c r="AJ480" i="1"/>
  <c r="AJ228" i="1"/>
  <c r="AJ252" i="1"/>
  <c r="AJ417" i="1"/>
  <c r="AJ75" i="1"/>
  <c r="AJ72" i="1"/>
  <c r="AJ237" i="1"/>
  <c r="AJ234" i="1"/>
  <c r="AJ483" i="1"/>
  <c r="AJ231" i="1"/>
  <c r="AJ312" i="1"/>
  <c r="AJ54" i="1"/>
  <c r="AJ225" i="1"/>
  <c r="AJ135" i="1"/>
  <c r="AJ51" i="1"/>
  <c r="AJ222" i="1"/>
  <c r="AJ132" i="1"/>
  <c r="AJ48" i="1"/>
  <c r="AJ471" i="1"/>
  <c r="AJ393" i="1"/>
  <c r="AJ123" i="1"/>
  <c r="AJ45" i="1"/>
  <c r="AJ552" i="1"/>
  <c r="AJ468" i="1"/>
  <c r="AJ120" i="1"/>
  <c r="AJ42" i="1"/>
  <c r="P348" i="1"/>
  <c r="Q348" i="1" s="1"/>
  <c r="P468" i="1"/>
  <c r="Q468" i="1" s="1"/>
  <c r="AJ492" i="1"/>
  <c r="P528" i="1"/>
  <c r="Q528" i="1" s="1"/>
  <c r="P228" i="1"/>
  <c r="Q228" i="1" s="1"/>
  <c r="AJ432" i="1"/>
  <c r="AJ12" i="1"/>
  <c r="AJ423" i="1"/>
  <c r="AJ291" i="1"/>
  <c r="AJ117" i="1"/>
  <c r="AJ39" i="1"/>
  <c r="AJ372" i="1"/>
  <c r="AJ36" i="1"/>
  <c r="AJ111" i="1"/>
  <c r="AJ33" i="1"/>
  <c r="AJ192" i="1"/>
  <c r="P90" i="1"/>
  <c r="Q90" i="1" s="1"/>
  <c r="P60" i="1"/>
  <c r="Q60" i="1" s="1"/>
  <c r="P69" i="1"/>
  <c r="Q69" i="1" s="1"/>
  <c r="P9" i="1"/>
  <c r="Q9" i="1" s="1"/>
  <c r="P93" i="1"/>
  <c r="Q93" i="1" s="1"/>
  <c r="P84" i="1"/>
  <c r="Q84" i="1" s="1"/>
  <c r="AJ567" i="1"/>
  <c r="AJ507" i="1"/>
  <c r="AJ447" i="1"/>
  <c r="AJ387" i="1"/>
  <c r="AJ327" i="1"/>
  <c r="AJ267" i="1"/>
  <c r="AJ207" i="1"/>
  <c r="AJ147" i="1"/>
  <c r="AJ87" i="1"/>
  <c r="AJ27" i="1"/>
  <c r="P549" i="1"/>
  <c r="Q549" i="1" s="1"/>
  <c r="P489" i="1"/>
  <c r="Q489" i="1" s="1"/>
  <c r="P429" i="1"/>
  <c r="Q429" i="1" s="1"/>
  <c r="P369" i="1"/>
  <c r="Q369" i="1" s="1"/>
  <c r="P309" i="1"/>
  <c r="Q309" i="1" s="1"/>
  <c r="P249" i="1"/>
  <c r="Q249" i="1" s="1"/>
  <c r="P129" i="1"/>
  <c r="Q129" i="1" s="1"/>
  <c r="AJ564" i="1"/>
  <c r="AJ504" i="1"/>
  <c r="AJ444" i="1"/>
  <c r="AJ384" i="1"/>
  <c r="AJ324" i="1"/>
  <c r="AJ264" i="1"/>
  <c r="AJ204" i="1"/>
  <c r="AJ84" i="1"/>
  <c r="AJ24" i="1"/>
  <c r="AJ561" i="1"/>
  <c r="AJ501" i="1"/>
  <c r="AJ441" i="1"/>
  <c r="AJ381" i="1"/>
  <c r="AJ321" i="1"/>
  <c r="AJ261" i="1"/>
  <c r="AJ201" i="1"/>
  <c r="AJ141" i="1"/>
  <c r="AJ81" i="1"/>
  <c r="AJ21" i="1"/>
  <c r="AJ558" i="1"/>
  <c r="AJ498" i="1"/>
  <c r="AJ438" i="1"/>
  <c r="AJ378" i="1"/>
  <c r="AJ318" i="1"/>
  <c r="AJ258" i="1"/>
  <c r="AJ198" i="1"/>
  <c r="AJ138" i="1"/>
  <c r="AJ78" i="1"/>
  <c r="AJ18" i="1"/>
  <c r="AJ549" i="1"/>
  <c r="AJ489" i="1"/>
  <c r="AJ429" i="1"/>
  <c r="AJ369" i="1"/>
  <c r="AJ309" i="1"/>
  <c r="AJ249" i="1"/>
  <c r="AJ189" i="1"/>
  <c r="AJ129" i="1"/>
  <c r="AJ69" i="1"/>
  <c r="P87" i="1"/>
  <c r="Q87" i="1" s="1"/>
  <c r="P462" i="1"/>
  <c r="Q462" i="1" s="1"/>
  <c r="P339" i="1"/>
  <c r="Q339" i="1" s="1"/>
  <c r="P585" i="1"/>
  <c r="Q585" i="1" s="1"/>
  <c r="P282" i="1"/>
  <c r="Q282" i="1" s="1"/>
  <c r="P459" i="1"/>
  <c r="Q459" i="1" s="1"/>
  <c r="P156" i="1"/>
  <c r="Q156" i="1" s="1"/>
  <c r="P150" i="1"/>
  <c r="Q150" i="1" s="1"/>
  <c r="P405" i="1"/>
  <c r="Q405" i="1" s="1"/>
  <c r="P222" i="1"/>
  <c r="Q222" i="1" s="1"/>
  <c r="P399" i="1"/>
  <c r="Q399" i="1" s="1"/>
  <c r="P216" i="1"/>
  <c r="Q216" i="1" s="1"/>
  <c r="P207" i="1"/>
  <c r="Q207" i="1" s="1"/>
  <c r="P561" i="1"/>
  <c r="Q561" i="1" s="1"/>
  <c r="P558" i="1"/>
  <c r="Q558" i="1" s="1"/>
  <c r="P498" i="1"/>
  <c r="Q498" i="1" s="1"/>
  <c r="P378" i="1"/>
  <c r="Q378" i="1" s="1"/>
  <c r="P318" i="1"/>
  <c r="Q318" i="1" s="1"/>
  <c r="P258" i="1"/>
  <c r="Q258" i="1" s="1"/>
  <c r="P198" i="1"/>
  <c r="Q198" i="1" s="1"/>
  <c r="P138" i="1"/>
  <c r="Q138" i="1" s="1"/>
  <c r="P375" i="1"/>
  <c r="Q375" i="1" s="1"/>
  <c r="P315" i="1"/>
  <c r="Q315" i="1" s="1"/>
  <c r="P195" i="1"/>
  <c r="Q195" i="1" s="1"/>
  <c r="P135" i="1"/>
  <c r="Q135" i="1" s="1"/>
  <c r="P492" i="1"/>
  <c r="Q492" i="1" s="1"/>
  <c r="P432" i="1"/>
  <c r="Q432" i="1" s="1"/>
  <c r="P252" i="1"/>
  <c r="Q252" i="1" s="1"/>
  <c r="P192" i="1"/>
  <c r="Q192" i="1" s="1"/>
  <c r="P132" i="1"/>
  <c r="Q132" i="1" s="1"/>
  <c r="P456" i="1"/>
  <c r="Q456" i="1" s="1"/>
  <c r="P573" i="1"/>
  <c r="Q573" i="1" s="1"/>
  <c r="P567" i="1"/>
  <c r="Q567" i="1" s="1"/>
  <c r="P504" i="1"/>
  <c r="Q504" i="1" s="1"/>
  <c r="P576" i="1"/>
  <c r="Q576" i="1" s="1"/>
  <c r="P384" i="1"/>
  <c r="Q384" i="1" s="1"/>
  <c r="P123" i="1"/>
  <c r="Q123" i="1" s="1"/>
  <c r="P465" i="1"/>
  <c r="Q465" i="1" s="1"/>
  <c r="P345" i="1"/>
  <c r="Q345" i="1" s="1"/>
  <c r="P582" i="1"/>
  <c r="Q582" i="1" s="1"/>
  <c r="P162" i="1"/>
  <c r="Q162" i="1" s="1"/>
  <c r="P579" i="1"/>
  <c r="Q579" i="1" s="1"/>
  <c r="P219" i="1"/>
  <c r="Q219" i="1" s="1"/>
  <c r="P336" i="1"/>
  <c r="Q336" i="1" s="1"/>
  <c r="P393" i="1"/>
  <c r="Q393" i="1" s="1"/>
  <c r="P570" i="1"/>
  <c r="Q570" i="1" s="1"/>
  <c r="P387" i="1"/>
  <c r="Q387" i="1" s="1"/>
  <c r="P147" i="1"/>
  <c r="Q147" i="1" s="1"/>
  <c r="P444" i="1"/>
  <c r="Q444" i="1" s="1"/>
  <c r="P501" i="1"/>
  <c r="Q501" i="1" s="1"/>
  <c r="P381" i="1"/>
  <c r="Q381" i="1" s="1"/>
  <c r="P3" i="1"/>
  <c r="Q3" i="1" s="1"/>
  <c r="P483" i="1"/>
  <c r="Q483" i="1" s="1"/>
  <c r="P423" i="1"/>
  <c r="Q423" i="1" s="1"/>
  <c r="P363" i="1"/>
  <c r="Q363" i="1" s="1"/>
  <c r="P183" i="1"/>
  <c r="Q183" i="1" s="1"/>
  <c r="P420" i="1"/>
  <c r="Q420" i="1" s="1"/>
  <c r="P180" i="1"/>
  <c r="Q180" i="1" s="1"/>
  <c r="P525" i="1"/>
  <c r="Q525" i="1" s="1"/>
  <c r="P285" i="1"/>
  <c r="Q285" i="1" s="1"/>
  <c r="P522" i="1"/>
  <c r="Q522" i="1" s="1"/>
  <c r="P519" i="1"/>
  <c r="Q519" i="1" s="1"/>
  <c r="P279" i="1"/>
  <c r="Q279" i="1" s="1"/>
  <c r="P396" i="1"/>
  <c r="Q396" i="1" s="1"/>
  <c r="P330" i="1"/>
  <c r="Q330" i="1" s="1"/>
  <c r="P120" i="1"/>
  <c r="Q120" i="1" s="1"/>
  <c r="P402" i="1"/>
  <c r="Q402" i="1" s="1"/>
  <c r="P276" i="1"/>
  <c r="Q276" i="1" s="1"/>
  <c r="P213" i="1"/>
  <c r="Q213" i="1" s="1"/>
  <c r="P540" i="1"/>
  <c r="Q540" i="1" s="1"/>
  <c r="P360" i="1"/>
  <c r="Q360" i="1" s="1"/>
  <c r="P300" i="1"/>
  <c r="Q300" i="1" s="1"/>
  <c r="P240" i="1"/>
  <c r="Q240" i="1" s="1"/>
  <c r="P537" i="1"/>
  <c r="Q537" i="1" s="1"/>
  <c r="P477" i="1"/>
  <c r="Q477" i="1" s="1"/>
  <c r="P417" i="1"/>
  <c r="Q417" i="1" s="1"/>
  <c r="P357" i="1"/>
  <c r="Q357" i="1" s="1"/>
  <c r="P297" i="1"/>
  <c r="Q297" i="1" s="1"/>
  <c r="P237" i="1"/>
  <c r="Q237" i="1" s="1"/>
  <c r="P177" i="1"/>
  <c r="Q177" i="1" s="1"/>
  <c r="P117" i="1"/>
  <c r="Q117" i="1" s="1"/>
  <c r="P534" i="1"/>
  <c r="Q534" i="1" s="1"/>
  <c r="P474" i="1"/>
  <c r="Q474" i="1" s="1"/>
  <c r="P354" i="1"/>
  <c r="Q354" i="1" s="1"/>
  <c r="P294" i="1"/>
  <c r="Q294" i="1" s="1"/>
  <c r="P234" i="1"/>
  <c r="Q234" i="1" s="1"/>
  <c r="P174" i="1"/>
  <c r="Q174" i="1" s="1"/>
  <c r="P114" i="1"/>
  <c r="Q114" i="1" s="1"/>
  <c r="P591" i="1"/>
  <c r="Q591" i="1" s="1"/>
  <c r="P471" i="1"/>
  <c r="Q471" i="1" s="1"/>
  <c r="P411" i="1"/>
  <c r="Q411" i="1" s="1"/>
  <c r="P351" i="1"/>
  <c r="Q351" i="1" s="1"/>
  <c r="P291" i="1"/>
  <c r="Q291" i="1" s="1"/>
  <c r="P171" i="1"/>
  <c r="Q171" i="1" s="1"/>
  <c r="P153" i="1"/>
  <c r="Q153" i="1" s="1"/>
  <c r="P270" i="1"/>
  <c r="Q270" i="1" s="1"/>
  <c r="P255" i="1"/>
  <c r="Q255" i="1" s="1"/>
  <c r="Z180" i="1"/>
  <c r="P267" i="1"/>
  <c r="Q267" i="1" s="1"/>
  <c r="P333" i="1"/>
  <c r="Q333" i="1" s="1"/>
  <c r="P390" i="1"/>
  <c r="Q390" i="1" s="1"/>
  <c r="P327" i="1"/>
  <c r="Q327" i="1" s="1"/>
  <c r="P510" i="1"/>
  <c r="Q510" i="1" s="1"/>
  <c r="P450" i="1"/>
  <c r="Q450" i="1" s="1"/>
  <c r="P447" i="1"/>
  <c r="Q447" i="1" s="1"/>
  <c r="P342" i="1"/>
  <c r="Q342" i="1" s="1"/>
  <c r="P210" i="1"/>
  <c r="Q210" i="1" s="1"/>
  <c r="P507" i="1"/>
  <c r="Q507" i="1" s="1"/>
  <c r="AB222" i="1"/>
  <c r="AB531" i="1"/>
  <c r="AB225" i="1"/>
  <c r="AB528" i="1"/>
  <c r="AB525" i="1"/>
  <c r="AB522" i="1"/>
  <c r="AB348" i="1"/>
  <c r="AB234" i="1"/>
  <c r="AB231" i="1"/>
  <c r="AB228" i="1"/>
  <c r="Z588" i="1"/>
  <c r="Z270" i="1"/>
  <c r="P78" i="1"/>
  <c r="Q78" i="1" s="1"/>
  <c r="P18" i="1"/>
  <c r="Q18" i="1" s="1"/>
  <c r="Z288" i="1"/>
  <c r="AB240" i="1"/>
  <c r="P57" i="1"/>
  <c r="Q57" i="1" s="1"/>
  <c r="AB237" i="1"/>
  <c r="Z168" i="1"/>
  <c r="Z165" i="1"/>
  <c r="Z162" i="1"/>
  <c r="Z174" i="1"/>
  <c r="Z171" i="1"/>
  <c r="P435" i="1"/>
  <c r="Q435" i="1" s="1"/>
  <c r="Z177" i="1"/>
  <c r="P516" i="1"/>
  <c r="Q516" i="1" s="1"/>
  <c r="Z279" i="1"/>
  <c r="P513" i="1"/>
  <c r="Q513" i="1" s="1"/>
  <c r="Z471" i="1"/>
  <c r="Z459" i="1"/>
  <c r="P441" i="1"/>
  <c r="Q441" i="1" s="1"/>
  <c r="AB339" i="1"/>
  <c r="Z480" i="1"/>
  <c r="Z477" i="1"/>
  <c r="Z474" i="1"/>
  <c r="Z468" i="1"/>
  <c r="AB540" i="1"/>
  <c r="AB330" i="1"/>
  <c r="Z465" i="1"/>
  <c r="AB537" i="1"/>
  <c r="AB519" i="1"/>
  <c r="Z462" i="1"/>
  <c r="AB534" i="1"/>
  <c r="Z456" i="1"/>
  <c r="Z159" i="1"/>
  <c r="AB516" i="1"/>
  <c r="AB219" i="1"/>
  <c r="Z453" i="1"/>
  <c r="Z156" i="1"/>
  <c r="AB513" i="1"/>
  <c r="AB216" i="1"/>
  <c r="P303" i="1"/>
  <c r="Q303" i="1" s="1"/>
  <c r="Z450" i="1"/>
  <c r="Z153" i="1"/>
  <c r="AB510" i="1"/>
  <c r="AB213" i="1"/>
  <c r="Z396" i="1"/>
  <c r="Z150" i="1"/>
  <c r="AB456" i="1"/>
  <c r="AB210" i="1"/>
  <c r="Z393" i="1"/>
  <c r="Z93" i="1"/>
  <c r="AB453" i="1"/>
  <c r="AB156" i="1"/>
  <c r="Z390" i="1"/>
  <c r="Z90" i="1"/>
  <c r="AB450" i="1"/>
  <c r="AB153" i="1"/>
  <c r="Z585" i="1"/>
  <c r="AB150" i="1"/>
  <c r="Z582" i="1"/>
  <c r="Z285" i="1"/>
  <c r="AB345" i="1"/>
  <c r="Z579" i="1"/>
  <c r="Z282" i="1"/>
  <c r="AB342" i="1"/>
  <c r="Z576" i="1"/>
  <c r="Z573" i="1"/>
  <c r="Z276" i="1"/>
  <c r="AB336" i="1"/>
  <c r="P33" i="1"/>
  <c r="Q33" i="1" s="1"/>
  <c r="Z570" i="1"/>
  <c r="Z273" i="1"/>
  <c r="AB333" i="1"/>
  <c r="AB414" i="1"/>
  <c r="AB123" i="1"/>
  <c r="AB111" i="1"/>
  <c r="Z540" i="1"/>
  <c r="AB408" i="1"/>
  <c r="AB405" i="1"/>
  <c r="Z360" i="1"/>
  <c r="AB120" i="1"/>
  <c r="Z243" i="1"/>
  <c r="Z348" i="1"/>
  <c r="AB105" i="1"/>
  <c r="Z234" i="1"/>
  <c r="Z423" i="1"/>
  <c r="Z123" i="1"/>
  <c r="AB591" i="1"/>
  <c r="AB99" i="1"/>
  <c r="Z228" i="1"/>
  <c r="AB588" i="1"/>
  <c r="Z525" i="1"/>
  <c r="Z225" i="1"/>
  <c r="AB585" i="1"/>
  <c r="AB393" i="1"/>
  <c r="AB93" i="1"/>
  <c r="Z522" i="1"/>
  <c r="Z222" i="1"/>
  <c r="AB90" i="1"/>
  <c r="Z219" i="1"/>
  <c r="AB471" i="1"/>
  <c r="AB171" i="1"/>
  <c r="Z600" i="1"/>
  <c r="Z216" i="1"/>
  <c r="AB576" i="1"/>
  <c r="AB468" i="1"/>
  <c r="AB360" i="1"/>
  <c r="Z363" i="1"/>
  <c r="P594" i="1"/>
  <c r="Q594" i="1" s="1"/>
  <c r="AB420" i="1"/>
  <c r="Z357" i="1"/>
  <c r="AB114" i="1"/>
  <c r="Z543" i="1"/>
  <c r="AB303" i="1"/>
  <c r="AB108" i="1"/>
  <c r="Z537" i="1"/>
  <c r="Z237" i="1"/>
  <c r="AB597" i="1"/>
  <c r="Z534" i="1"/>
  <c r="AB402" i="1"/>
  <c r="Z531" i="1"/>
  <c r="Z231" i="1"/>
  <c r="AB483" i="1"/>
  <c r="Z336" i="1"/>
  <c r="AB396" i="1"/>
  <c r="AB96" i="1"/>
  <c r="Z417" i="1"/>
  <c r="Z414" i="1"/>
  <c r="AB582" i="1"/>
  <c r="AB174" i="1"/>
  <c r="Z411" i="1"/>
  <c r="Z111" i="1"/>
  <c r="AB579" i="1"/>
  <c r="Z516" i="1"/>
  <c r="Z300" i="1"/>
  <c r="Z105" i="1"/>
  <c r="Z597" i="1"/>
  <c r="Z513" i="1"/>
  <c r="Z405" i="1"/>
  <c r="Z297" i="1"/>
  <c r="Z213" i="1"/>
  <c r="Z102" i="1"/>
  <c r="AB573" i="1"/>
  <c r="AB465" i="1"/>
  <c r="AB357" i="1"/>
  <c r="AB273" i="1"/>
  <c r="AB165" i="1"/>
  <c r="P543" i="1"/>
  <c r="Q543" i="1" s="1"/>
  <c r="AB423" i="1"/>
  <c r="AB417" i="1"/>
  <c r="AB411" i="1"/>
  <c r="AB300" i="1"/>
  <c r="AB297" i="1"/>
  <c r="AB294" i="1"/>
  <c r="AB291" i="1"/>
  <c r="Z528" i="1"/>
  <c r="AB288" i="1"/>
  <c r="AB285" i="1"/>
  <c r="AB282" i="1"/>
  <c r="AB279" i="1"/>
  <c r="AB276" i="1"/>
  <c r="Z594" i="1"/>
  <c r="Z510" i="1"/>
  <c r="Z402" i="1"/>
  <c r="Z294" i="1"/>
  <c r="Z210" i="1"/>
  <c r="Z99" i="1"/>
  <c r="AB570" i="1"/>
  <c r="AB462" i="1"/>
  <c r="AB354" i="1"/>
  <c r="AB270" i="1"/>
  <c r="AB162" i="1"/>
  <c r="AB117" i="1"/>
  <c r="Z354" i="1"/>
  <c r="Z351" i="1"/>
  <c r="Z240" i="1"/>
  <c r="AB600" i="1"/>
  <c r="Z345" i="1"/>
  <c r="Z342" i="1"/>
  <c r="AB594" i="1"/>
  <c r="AB102" i="1"/>
  <c r="Z339" i="1"/>
  <c r="AB399" i="1"/>
  <c r="AB183" i="1"/>
  <c r="Z420" i="1"/>
  <c r="Z120" i="1"/>
  <c r="AB480" i="1"/>
  <c r="AB180" i="1"/>
  <c r="Z333" i="1"/>
  <c r="AB477" i="1"/>
  <c r="AB177" i="1"/>
  <c r="Z330" i="1"/>
  <c r="Z114" i="1"/>
  <c r="AB474" i="1"/>
  <c r="AB390" i="1"/>
  <c r="Z519" i="1"/>
  <c r="Z303" i="1"/>
  <c r="AB363" i="1"/>
  <c r="Z408" i="1"/>
  <c r="AB168" i="1"/>
  <c r="Z591" i="1"/>
  <c r="Z483" i="1"/>
  <c r="Z399" i="1"/>
  <c r="Z291" i="1"/>
  <c r="Z183" i="1"/>
  <c r="Z96" i="1"/>
  <c r="AB543" i="1"/>
  <c r="AB459" i="1"/>
  <c r="AB351" i="1"/>
  <c r="AB243" i="1"/>
  <c r="AB159" i="1"/>
  <c r="Z87" i="1"/>
  <c r="Z567" i="1"/>
  <c r="Z507" i="1"/>
  <c r="Z447" i="1"/>
  <c r="Z387" i="1"/>
  <c r="Z267" i="1"/>
  <c r="Z207" i="1"/>
  <c r="Z147" i="1"/>
  <c r="Z84" i="1"/>
  <c r="AB567" i="1"/>
  <c r="AB507" i="1"/>
  <c r="AB447" i="1"/>
  <c r="AB387" i="1"/>
  <c r="AB327" i="1"/>
  <c r="AB267" i="1"/>
  <c r="AB207" i="1"/>
  <c r="AB147" i="1"/>
  <c r="AB87" i="1"/>
  <c r="Z564" i="1"/>
  <c r="Z504" i="1"/>
  <c r="Z444" i="1"/>
  <c r="Z384" i="1"/>
  <c r="Z324" i="1"/>
  <c r="Z264" i="1"/>
  <c r="Z204" i="1"/>
  <c r="Z81" i="1"/>
  <c r="AB564" i="1"/>
  <c r="AB504" i="1"/>
  <c r="AB444" i="1"/>
  <c r="AB384" i="1"/>
  <c r="AB324" i="1"/>
  <c r="AB264" i="1"/>
  <c r="AB204" i="1"/>
  <c r="AB84" i="1"/>
  <c r="Z558" i="1"/>
  <c r="Z498" i="1"/>
  <c r="Z438" i="1"/>
  <c r="Z378" i="1"/>
  <c r="Z318" i="1"/>
  <c r="Z258" i="1"/>
  <c r="Z198" i="1"/>
  <c r="Z138" i="1"/>
  <c r="AB558" i="1"/>
  <c r="AB498" i="1"/>
  <c r="AB438" i="1"/>
  <c r="AB378" i="1"/>
  <c r="AB318" i="1"/>
  <c r="AB258" i="1"/>
  <c r="AB198" i="1"/>
  <c r="AB138" i="1"/>
  <c r="Z555" i="1"/>
  <c r="Z495" i="1"/>
  <c r="Z435" i="1"/>
  <c r="Z375" i="1"/>
  <c r="Z315" i="1"/>
  <c r="Z255" i="1"/>
  <c r="Z195" i="1"/>
  <c r="Z135" i="1"/>
  <c r="AB555" i="1"/>
  <c r="AB495" i="1"/>
  <c r="AB435" i="1"/>
  <c r="AB375" i="1"/>
  <c r="AB315" i="1"/>
  <c r="AB255" i="1"/>
  <c r="AB195" i="1"/>
  <c r="AB135" i="1"/>
  <c r="Z501" i="1"/>
  <c r="Z381" i="1"/>
  <c r="Z261" i="1"/>
  <c r="Z141" i="1"/>
  <c r="AB501" i="1"/>
  <c r="AB381" i="1"/>
  <c r="AB261" i="1"/>
  <c r="AB141" i="1"/>
  <c r="Z552" i="1"/>
  <c r="Z492" i="1"/>
  <c r="Z432" i="1"/>
  <c r="Z372" i="1"/>
  <c r="Z312" i="1"/>
  <c r="Z252" i="1"/>
  <c r="Z192" i="1"/>
  <c r="Z132" i="1"/>
  <c r="AB552" i="1"/>
  <c r="AB492" i="1"/>
  <c r="AB432" i="1"/>
  <c r="AB372" i="1"/>
  <c r="AB312" i="1"/>
  <c r="AB192" i="1"/>
  <c r="AB132" i="1"/>
  <c r="P312" i="1"/>
  <c r="Q312" i="1" s="1"/>
  <c r="Z561" i="1"/>
  <c r="Z441" i="1"/>
  <c r="Z321" i="1"/>
  <c r="Z201" i="1"/>
  <c r="AB561" i="1"/>
  <c r="AB441" i="1"/>
  <c r="AB321" i="1"/>
  <c r="AB201" i="1"/>
  <c r="AB81" i="1"/>
  <c r="AB252" i="1"/>
  <c r="Z549" i="1"/>
  <c r="Z489" i="1"/>
  <c r="Z429" i="1"/>
  <c r="Z369" i="1"/>
  <c r="Z309" i="1"/>
  <c r="Z249" i="1"/>
  <c r="Z189" i="1"/>
  <c r="Z129" i="1"/>
  <c r="AB549" i="1"/>
  <c r="AB489" i="1"/>
  <c r="AB429" i="1"/>
  <c r="AB369" i="1"/>
  <c r="AB309" i="1"/>
  <c r="AB249" i="1"/>
  <c r="AB189" i="1"/>
  <c r="AB129" i="1"/>
  <c r="Z546" i="1"/>
  <c r="Z486" i="1"/>
  <c r="Z426" i="1"/>
  <c r="Z366" i="1"/>
  <c r="Z306" i="1"/>
  <c r="Z246" i="1"/>
  <c r="Z186" i="1"/>
  <c r="Z126" i="1"/>
  <c r="Z108" i="1"/>
  <c r="AB546" i="1"/>
  <c r="AB426" i="1"/>
  <c r="AB366" i="1"/>
  <c r="AB306" i="1"/>
  <c r="AB246" i="1"/>
  <c r="AB186" i="1"/>
  <c r="AB126" i="1"/>
  <c r="P495" i="1"/>
  <c r="Q495" i="1" s="1"/>
  <c r="P243" i="1"/>
  <c r="Q243" i="1" s="1"/>
  <c r="P600" i="1"/>
  <c r="Q600" i="1" s="1"/>
  <c r="P231" i="1"/>
  <c r="Q231" i="1" s="1"/>
  <c r="P111" i="1"/>
  <c r="Q111" i="1" s="1"/>
  <c r="P42" i="1"/>
  <c r="Q42" i="1" s="1"/>
  <c r="P555" i="1"/>
  <c r="Q555" i="1" s="1"/>
  <c r="P189" i="1"/>
  <c r="Q189" i="1" s="1"/>
  <c r="P552" i="1"/>
  <c r="Q552" i="1" s="1"/>
  <c r="P372" i="1"/>
  <c r="Q372" i="1" s="1"/>
  <c r="P264" i="1"/>
  <c r="Q264" i="1" s="1"/>
  <c r="P21" i="1"/>
  <c r="Q21" i="1" s="1"/>
  <c r="P321" i="1"/>
  <c r="Q321" i="1" s="1"/>
  <c r="P261" i="1"/>
  <c r="Q261" i="1" s="1"/>
  <c r="P201" i="1"/>
  <c r="Q201" i="1" s="1"/>
  <c r="P141" i="1"/>
  <c r="Q141" i="1" s="1"/>
  <c r="P438" i="1"/>
  <c r="Q438" i="1" s="1"/>
  <c r="P66" i="1"/>
  <c r="Q66" i="1" s="1"/>
  <c r="P6" i="1"/>
  <c r="Q6" i="1" s="1"/>
  <c r="P51" i="1"/>
  <c r="Q51" i="1" s="1"/>
  <c r="P39" i="1"/>
  <c r="Q39" i="1" s="1"/>
  <c r="P165" i="1"/>
  <c r="Q165" i="1" s="1"/>
  <c r="P96" i="1"/>
  <c r="Q96" i="1" s="1"/>
  <c r="P186" i="1"/>
  <c r="Q186" i="1" s="1"/>
  <c r="P75" i="1"/>
  <c r="Q75" i="1" s="1"/>
  <c r="P15" i="1"/>
  <c r="Q15" i="1" s="1"/>
  <c r="P45" i="1"/>
  <c r="Q45" i="1" s="1"/>
  <c r="P480" i="1"/>
  <c r="Q480" i="1" s="1"/>
  <c r="P414" i="1"/>
  <c r="Q414" i="1" s="1"/>
  <c r="P597" i="1"/>
  <c r="Q597" i="1" s="1"/>
  <c r="P225" i="1"/>
  <c r="Q225" i="1" s="1"/>
  <c r="P531" i="1"/>
  <c r="Q531" i="1" s="1"/>
  <c r="P159" i="1"/>
  <c r="Q159" i="1" s="1"/>
  <c r="P453" i="1"/>
  <c r="Q453" i="1" s="1"/>
  <c r="P324" i="1"/>
  <c r="Q324" i="1" s="1"/>
  <c r="P564" i="1"/>
  <c r="Q564" i="1" s="1"/>
  <c r="P72" i="1"/>
  <c r="Q72" i="1" s="1"/>
  <c r="P12" i="1"/>
  <c r="Q12" i="1" s="1"/>
  <c r="P54" i="1"/>
  <c r="Q54" i="1" s="1"/>
  <c r="P408" i="1"/>
  <c r="Q408" i="1" s="1"/>
  <c r="P36" i="1"/>
  <c r="Q36" i="1" s="1"/>
  <c r="P273" i="1"/>
  <c r="Q273" i="1" s="1"/>
  <c r="P27" i="1"/>
  <c r="Q27" i="1" s="1"/>
  <c r="P63" i="1"/>
  <c r="Q63" i="1" s="1"/>
  <c r="P30" i="1"/>
  <c r="Q30" i="1" s="1"/>
  <c r="P48" i="1"/>
  <c r="Q48" i="1" s="1"/>
  <c r="P81" i="1"/>
  <c r="Q81" i="1" s="1"/>
  <c r="P204" i="1"/>
  <c r="Q204" i="1" s="1"/>
  <c r="P24" i="1"/>
  <c r="Q24" i="1" s="1"/>
  <c r="P546" i="1"/>
  <c r="Q546" i="1" s="1"/>
  <c r="P366" i="1"/>
  <c r="Q366" i="1" s="1"/>
</calcChain>
</file>

<file path=xl/sharedStrings.xml><?xml version="1.0" encoding="utf-8"?>
<sst xmlns="http://schemas.openxmlformats.org/spreadsheetml/2006/main" count="10058" uniqueCount="57">
  <si>
    <t>LINEO 2700K / 3000K / 4000K / RGBW composition suggestions according to length</t>
  </si>
  <si>
    <t>desired length (m)</t>
  </si>
  <si>
    <t>effective length (m)</t>
  </si>
  <si>
    <t xml:space="preserve">connection groups </t>
  </si>
  <si>
    <t>colour temperature</t>
  </si>
  <si>
    <t>product code</t>
  </si>
  <si>
    <t>m</t>
  </si>
  <si>
    <t>watt</t>
  </si>
  <si>
    <t>qty</t>
  </si>
  <si>
    <t>W</t>
  </si>
  <si>
    <t>potenza 1</t>
  </si>
  <si>
    <t>potenza 2</t>
  </si>
  <si>
    <t>potenza tot (W)</t>
  </si>
  <si>
    <t>+20% sicurezza</t>
  </si>
  <si>
    <t>power supply</t>
  </si>
  <si>
    <t>power</t>
  </si>
  <si>
    <t>PWM controller</t>
  </si>
  <si>
    <t>power cable</t>
  </si>
  <si>
    <t>extension cables</t>
  </si>
  <si>
    <t>splitter</t>
  </si>
  <si>
    <t>recessed box</t>
  </si>
  <si>
    <t>fixing kit</t>
  </si>
  <si>
    <t>coupling kit</t>
  </si>
  <si>
    <t>heads kit</t>
  </si>
  <si>
    <t>2700K</t>
  </si>
  <si>
    <t>LNE00CBK000A00</t>
  </si>
  <si>
    <t xml:space="preserve">MID0028 </t>
  </si>
  <si>
    <t>70W</t>
  </si>
  <si>
    <t>LNEZZZ021</t>
  </si>
  <si>
    <t>LNEZZZ000</t>
  </si>
  <si>
    <t>LNEZZZ024</t>
  </si>
  <si>
    <t>LNEZZZ022</t>
  </si>
  <si>
    <t>3000K</t>
  </si>
  <si>
    <t>LNE00DBK000A00</t>
  </si>
  <si>
    <t>4000K</t>
  </si>
  <si>
    <t>LNE00FBK000A00</t>
  </si>
  <si>
    <t>LNE01CBK000A00</t>
  </si>
  <si>
    <t>LNEZZZ001</t>
  </si>
  <si>
    <t>LNE01DBK000A00</t>
  </si>
  <si>
    <t>LNE01FBK000A00</t>
  </si>
  <si>
    <t>LNE02CBK000A00</t>
  </si>
  <si>
    <t>LNEZZZ002</t>
  </si>
  <si>
    <t>LNE02DBK000A00</t>
  </si>
  <si>
    <t>LNE02FBK000A00</t>
  </si>
  <si>
    <t>LNEZZZ014</t>
  </si>
  <si>
    <t>LNEZZZ019</t>
  </si>
  <si>
    <t>LNEZZZ025</t>
  </si>
  <si>
    <t>MID0028</t>
  </si>
  <si>
    <t>MID0030</t>
  </si>
  <si>
    <t>120W</t>
  </si>
  <si>
    <t>MID0031</t>
  </si>
  <si>
    <t>200W</t>
  </si>
  <si>
    <t>RGBW</t>
  </si>
  <si>
    <t>LNE00PBK000A00</t>
  </si>
  <si>
    <t>MID0021</t>
  </si>
  <si>
    <t>LNE01PBK000A00</t>
  </si>
  <si>
    <t>LNE02PBK000A00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</si>
</sst>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0"/>
      <color rgb="FF000000"/>
      <name val="Arial"/>
      <scheme val="minor"/>
    </font>
    <font>
      <sz val="8"/>
      <name val="Arial"/>
      <scheme val="minor"/>
    </font>
    <font>
      <b/>
      <sz val="10"/>
      <color rgb="FF000000"/>
      <name val="Arial Nova"/>
      <family val="2"/>
    </font>
    <font>
      <sz val="10"/>
      <color rgb="FF000000"/>
      <name val="Arial Nova"/>
      <family val="2"/>
    </font>
    <font>
      <sz val="10"/>
      <color theme="1"/>
      <name val="Arial Nova"/>
      <family val="2"/>
    </font>
    <font>
      <b/>
      <sz val="18"/>
      <color theme="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" fontId="3" fillId="6" borderId="0" xfId="0" applyNumberFormat="1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" fontId="3" fillId="6" borderId="2" xfId="0" applyNumberFormat="1" applyFont="1" applyFill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" fontId="3" fillId="6" borderId="12" xfId="0" applyNumberFormat="1" applyFont="1" applyFill="1" applyBorder="1" applyAlignment="1">
      <alignment horizontal="center" vertical="center"/>
    </xf>
    <xf numFmtId="1" fontId="3" fillId="6" borderId="5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>
      <alignment horizontal="center" vertical="center"/>
    </xf>
    <xf numFmtId="0" fontId="3" fillId="11" borderId="15" xfId="0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164" fontId="4" fillId="5" borderId="5" xfId="0" applyNumberFormat="1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164" fontId="4" fillId="5" borderId="13" xfId="0" applyNumberFormat="1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0" fontId="4" fillId="9" borderId="15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4" fillId="13" borderId="1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2" borderId="10" xfId="0" quotePrefix="1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14" borderId="8" xfId="0" applyFont="1" applyFill="1" applyBorder="1" applyAlignment="1">
      <alignment horizontal="center" vertical="center" wrapText="1"/>
    </xf>
    <xf numFmtId="0" fontId="5" fillId="14" borderId="9" xfId="0" applyFont="1" applyFill="1" applyBorder="1" applyAlignment="1">
      <alignment horizontal="center" vertical="center" wrapText="1"/>
    </xf>
    <xf numFmtId="0" fontId="5" fillId="14" borderId="1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" fontId="3" fillId="6" borderId="0" xfId="0" applyNumberFormat="1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L802"/>
  <sheetViews>
    <sheetView tabSelected="1" view="pageBreakPreview" zoomScale="80" zoomScaleNormal="55" zoomScaleSheetLayoutView="80" workbookViewId="0">
      <pane ySplit="2" topLeftCell="A3" activePane="bottomLeft" state="frozen"/>
      <selection pane="bottomLeft" activeCell="AR25" sqref="AR25"/>
    </sheetView>
  </sheetViews>
  <sheetFormatPr defaultColWidth="12.5703125" defaultRowHeight="15.75" customHeight="1"/>
  <cols>
    <col min="1" max="1" width="9.5703125" style="8" customWidth="1"/>
    <col min="2" max="2" width="9.85546875" style="2" customWidth="1"/>
    <col min="3" max="3" width="6.42578125" style="16" hidden="1" customWidth="1"/>
    <col min="4" max="4" width="11.42578125" style="71" customWidth="1"/>
    <col min="5" max="5" width="14.85546875" style="8" customWidth="1"/>
    <col min="6" max="6" width="20.5703125" style="8" customWidth="1"/>
    <col min="7" max="7" width="5.5703125" style="2" customWidth="1"/>
    <col min="8" max="8" width="4.5703125" style="2" hidden="1" customWidth="1"/>
    <col min="9" max="9" width="5.5703125" style="16" customWidth="1"/>
    <col min="10" max="10" width="20.5703125" style="8" customWidth="1"/>
    <col min="11" max="11" width="5.5703125" style="2" customWidth="1"/>
    <col min="12" max="12" width="4.5703125" style="2" hidden="1" customWidth="1"/>
    <col min="13" max="13" width="5.5703125" style="16" customWidth="1"/>
    <col min="14" max="14" width="8.5703125" style="8" hidden="1" customWidth="1"/>
    <col min="15" max="15" width="8.5703125" style="2" hidden="1" customWidth="1"/>
    <col min="16" max="16" width="13.42578125" style="2" hidden="1" customWidth="1"/>
    <col min="17" max="17" width="13.5703125" style="16" hidden="1" customWidth="1"/>
    <col min="18" max="18" width="15.5703125" style="8" customWidth="1"/>
    <col min="19" max="19" width="9.140625" style="2" customWidth="1"/>
    <col min="20" max="20" width="5.5703125" style="16" customWidth="1"/>
    <col min="21" max="21" width="15.5703125" style="8" customWidth="1"/>
    <col min="22" max="22" width="5.5703125" style="2" customWidth="1"/>
    <col min="23" max="23" width="15.5703125" style="2" customWidth="1"/>
    <col min="24" max="24" width="5.5703125" style="2" customWidth="1"/>
    <col min="25" max="25" width="15.5703125" style="2" customWidth="1"/>
    <col min="26" max="26" width="5.5703125" style="2" customWidth="1"/>
    <col min="27" max="27" width="15.5703125" style="8" customWidth="1"/>
    <col min="28" max="28" width="5.5703125" style="16" customWidth="1"/>
    <col min="29" max="29" width="15.5703125" style="8" customWidth="1"/>
    <col min="30" max="30" width="5.140625" style="2" customWidth="1"/>
    <col min="31" max="31" width="15.5703125" style="2" customWidth="1"/>
    <col min="32" max="32" width="5.5703125" style="16" customWidth="1"/>
    <col min="33" max="33" width="15.5703125" style="8" customWidth="1"/>
    <col min="34" max="34" width="5.5703125" style="16" customWidth="1"/>
    <col min="35" max="35" width="15.5703125" style="8" customWidth="1"/>
    <col min="36" max="36" width="5.5703125" style="16" customWidth="1"/>
    <col min="37" max="37" width="15.5703125" style="8" customWidth="1"/>
    <col min="38" max="38" width="5.5703125" style="2" customWidth="1"/>
    <col min="39" max="16384" width="12.5703125" style="2"/>
  </cols>
  <sheetData>
    <row r="1" spans="1:38" ht="50.1" customHeight="1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6"/>
    </row>
    <row r="2" spans="1:38" s="1" customFormat="1" ht="39.75" customHeight="1">
      <c r="A2" s="72" t="s">
        <v>1</v>
      </c>
      <c r="B2" s="73" t="s">
        <v>2</v>
      </c>
      <c r="C2" s="74"/>
      <c r="D2" s="75" t="s">
        <v>3</v>
      </c>
      <c r="E2" s="72" t="s">
        <v>4</v>
      </c>
      <c r="F2" s="72" t="s">
        <v>5</v>
      </c>
      <c r="G2" s="73" t="s">
        <v>6</v>
      </c>
      <c r="H2" s="73" t="s">
        <v>7</v>
      </c>
      <c r="I2" s="74" t="s">
        <v>8</v>
      </c>
      <c r="J2" s="72" t="s">
        <v>5</v>
      </c>
      <c r="K2" s="73" t="s">
        <v>6</v>
      </c>
      <c r="L2" s="73" t="s">
        <v>9</v>
      </c>
      <c r="M2" s="74" t="s">
        <v>8</v>
      </c>
      <c r="N2" s="72" t="s">
        <v>10</v>
      </c>
      <c r="O2" s="73" t="s">
        <v>11</v>
      </c>
      <c r="P2" s="73" t="s">
        <v>12</v>
      </c>
      <c r="Q2" s="76" t="s">
        <v>13</v>
      </c>
      <c r="R2" s="77" t="s">
        <v>14</v>
      </c>
      <c r="S2" s="78" t="s">
        <v>15</v>
      </c>
      <c r="T2" s="79" t="s">
        <v>8</v>
      </c>
      <c r="U2" s="80" t="s">
        <v>16</v>
      </c>
      <c r="V2" s="81" t="s">
        <v>8</v>
      </c>
      <c r="W2" s="72" t="s">
        <v>17</v>
      </c>
      <c r="X2" s="74" t="s">
        <v>8</v>
      </c>
      <c r="Y2" s="73" t="s">
        <v>18</v>
      </c>
      <c r="Z2" s="74" t="s">
        <v>8</v>
      </c>
      <c r="AA2" s="72" t="s">
        <v>19</v>
      </c>
      <c r="AB2" s="74" t="s">
        <v>8</v>
      </c>
      <c r="AC2" s="72" t="s">
        <v>20</v>
      </c>
      <c r="AD2" s="73" t="s">
        <v>8</v>
      </c>
      <c r="AE2" s="72" t="s">
        <v>20</v>
      </c>
      <c r="AF2" s="74" t="s">
        <v>8</v>
      </c>
      <c r="AG2" s="72" t="s">
        <v>21</v>
      </c>
      <c r="AH2" s="74" t="s">
        <v>8</v>
      </c>
      <c r="AI2" s="72" t="s">
        <v>22</v>
      </c>
      <c r="AJ2" s="74" t="s">
        <v>8</v>
      </c>
      <c r="AK2" s="72" t="s">
        <v>23</v>
      </c>
      <c r="AL2" s="74" t="s">
        <v>8</v>
      </c>
    </row>
    <row r="3" spans="1:38" ht="15.75" customHeight="1">
      <c r="A3" s="3">
        <v>0.5</v>
      </c>
      <c r="B3" s="4">
        <f>(G3*I3)+(K3*M3)</f>
        <v>0.51</v>
      </c>
      <c r="C3" s="5"/>
      <c r="D3" s="6">
        <v>1</v>
      </c>
      <c r="E3" s="7" t="s">
        <v>24</v>
      </c>
      <c r="F3" s="3"/>
      <c r="G3" s="4"/>
      <c r="H3" s="4"/>
      <c r="I3" s="5"/>
      <c r="J3" s="3" t="s">
        <v>25</v>
      </c>
      <c r="K3" s="4">
        <v>0.51</v>
      </c>
      <c r="L3" s="4">
        <v>6</v>
      </c>
      <c r="M3" s="5">
        <v>1</v>
      </c>
      <c r="N3" s="8">
        <f>H3*I3</f>
        <v>0</v>
      </c>
      <c r="O3" s="2">
        <f>L3*M3</f>
        <v>6</v>
      </c>
      <c r="P3" s="9">
        <f>N3+O3</f>
        <v>6</v>
      </c>
      <c r="Q3" s="90">
        <f>P3*1.2</f>
        <v>7.1999999999999993</v>
      </c>
      <c r="R3" s="11" t="s">
        <v>26</v>
      </c>
      <c r="S3" s="12" t="s">
        <v>27</v>
      </c>
      <c r="T3" s="13">
        <v>1</v>
      </c>
      <c r="U3" s="14"/>
      <c r="V3" s="15"/>
      <c r="W3" s="14" t="s">
        <v>28</v>
      </c>
      <c r="X3" s="13">
        <v>1</v>
      </c>
      <c r="AE3" s="8" t="s">
        <v>29</v>
      </c>
      <c r="AF3" s="16">
        <f>M3</f>
        <v>1</v>
      </c>
      <c r="AG3" s="8" t="s">
        <v>30</v>
      </c>
      <c r="AH3" s="16">
        <v>2</v>
      </c>
      <c r="AK3" s="8" t="s">
        <v>31</v>
      </c>
      <c r="AL3" s="16">
        <v>1</v>
      </c>
    </row>
    <row r="4" spans="1:38" ht="15.75" customHeight="1">
      <c r="A4" s="3">
        <v>0.5</v>
      </c>
      <c r="B4" s="4">
        <f>(G4*I4)+(K4*M4)</f>
        <v>0.51</v>
      </c>
      <c r="C4" s="5"/>
      <c r="D4" s="6">
        <v>1</v>
      </c>
      <c r="E4" s="17" t="s">
        <v>32</v>
      </c>
      <c r="F4" s="3"/>
      <c r="G4" s="4"/>
      <c r="H4" s="4"/>
      <c r="I4" s="5"/>
      <c r="J4" s="3" t="s">
        <v>33</v>
      </c>
      <c r="K4" s="4">
        <v>0.51</v>
      </c>
      <c r="L4" s="4">
        <v>6</v>
      </c>
      <c r="M4" s="5">
        <v>1</v>
      </c>
      <c r="N4" s="8">
        <f>H4*I4</f>
        <v>0</v>
      </c>
      <c r="O4" s="2">
        <f>L4*M4</f>
        <v>6</v>
      </c>
      <c r="P4" s="9">
        <f>N4+O4</f>
        <v>6</v>
      </c>
      <c r="Q4" s="90">
        <f>P4*1.2</f>
        <v>7.1999999999999993</v>
      </c>
      <c r="R4" s="18" t="s">
        <v>26</v>
      </c>
      <c r="S4" s="2" t="s">
        <v>27</v>
      </c>
      <c r="T4" s="19">
        <v>1</v>
      </c>
      <c r="V4" s="16"/>
      <c r="W4" s="8" t="s">
        <v>28</v>
      </c>
      <c r="X4" s="19">
        <v>1</v>
      </c>
      <c r="AE4" s="8" t="s">
        <v>29</v>
      </c>
      <c r="AF4" s="16">
        <f>M4</f>
        <v>1</v>
      </c>
      <c r="AG4" s="8" t="s">
        <v>30</v>
      </c>
      <c r="AH4" s="16">
        <v>2</v>
      </c>
      <c r="AK4" s="8" t="s">
        <v>31</v>
      </c>
      <c r="AL4" s="16">
        <v>1</v>
      </c>
    </row>
    <row r="5" spans="1:38" ht="15.75" customHeight="1">
      <c r="A5" s="3">
        <v>0.5</v>
      </c>
      <c r="B5" s="4">
        <f>(G5*I5)+(K5*M5)</f>
        <v>0.51</v>
      </c>
      <c r="C5" s="5"/>
      <c r="D5" s="6">
        <v>1</v>
      </c>
      <c r="E5" s="3" t="s">
        <v>34</v>
      </c>
      <c r="F5" s="3"/>
      <c r="G5" s="4"/>
      <c r="H5" s="4"/>
      <c r="I5" s="5"/>
      <c r="J5" s="3" t="s">
        <v>35</v>
      </c>
      <c r="K5" s="4">
        <v>0.51</v>
      </c>
      <c r="L5" s="4">
        <v>6</v>
      </c>
      <c r="M5" s="5">
        <v>1</v>
      </c>
      <c r="N5" s="8">
        <f>H5*I5</f>
        <v>0</v>
      </c>
      <c r="O5" s="2">
        <f>L5*M5</f>
        <v>6</v>
      </c>
      <c r="P5" s="9">
        <f>N5+O5</f>
        <v>6</v>
      </c>
      <c r="Q5" s="90">
        <f>P5*1.2</f>
        <v>7.1999999999999993</v>
      </c>
      <c r="R5" s="18" t="s">
        <v>26</v>
      </c>
      <c r="S5" s="2" t="s">
        <v>27</v>
      </c>
      <c r="T5" s="19">
        <v>1</v>
      </c>
      <c r="V5" s="16"/>
      <c r="W5" s="8" t="s">
        <v>28</v>
      </c>
      <c r="X5" s="19">
        <v>1</v>
      </c>
      <c r="AE5" s="8" t="s">
        <v>29</v>
      </c>
      <c r="AF5" s="16">
        <f>M5</f>
        <v>1</v>
      </c>
      <c r="AG5" s="8" t="s">
        <v>30</v>
      </c>
      <c r="AH5" s="16">
        <v>2</v>
      </c>
      <c r="AK5" s="8" t="s">
        <v>31</v>
      </c>
      <c r="AL5" s="16">
        <v>1</v>
      </c>
    </row>
    <row r="6" spans="1:38" ht="15.75" customHeight="1">
      <c r="A6" s="3">
        <v>1</v>
      </c>
      <c r="B6" s="4">
        <f>(G6*I6)+(K6*M6)</f>
        <v>1.01</v>
      </c>
      <c r="C6" s="5"/>
      <c r="D6" s="6">
        <v>1</v>
      </c>
      <c r="E6" s="7" t="s">
        <v>24</v>
      </c>
      <c r="F6" s="3"/>
      <c r="G6" s="4"/>
      <c r="H6" s="4"/>
      <c r="I6" s="5"/>
      <c r="J6" s="3" t="s">
        <v>36</v>
      </c>
      <c r="K6" s="4">
        <v>1.01</v>
      </c>
      <c r="L6" s="4">
        <v>12</v>
      </c>
      <c r="M6" s="5">
        <v>1</v>
      </c>
      <c r="N6" s="8">
        <f>H6*I6</f>
        <v>0</v>
      </c>
      <c r="O6" s="2">
        <f>L6*M6</f>
        <v>12</v>
      </c>
      <c r="P6" s="9">
        <f>N6+O6</f>
        <v>12</v>
      </c>
      <c r="Q6" s="90">
        <f>P6*1.2</f>
        <v>14.399999999999999</v>
      </c>
      <c r="R6" s="18" t="s">
        <v>26</v>
      </c>
      <c r="S6" s="2" t="s">
        <v>27</v>
      </c>
      <c r="T6" s="19">
        <v>1</v>
      </c>
      <c r="V6" s="16"/>
      <c r="W6" s="8" t="s">
        <v>28</v>
      </c>
      <c r="X6" s="19">
        <v>1</v>
      </c>
      <c r="AE6" s="8" t="s">
        <v>37</v>
      </c>
      <c r="AF6" s="16">
        <f>M6</f>
        <v>1</v>
      </c>
      <c r="AG6" s="8" t="s">
        <v>30</v>
      </c>
      <c r="AH6" s="16">
        <v>2</v>
      </c>
      <c r="AK6" s="8" t="s">
        <v>31</v>
      </c>
      <c r="AL6" s="16">
        <v>1</v>
      </c>
    </row>
    <row r="7" spans="1:38" ht="14.45" customHeight="1">
      <c r="A7" s="3">
        <v>1</v>
      </c>
      <c r="B7" s="4">
        <f>(G7*I7)+(K7*M7)</f>
        <v>1.01</v>
      </c>
      <c r="C7" s="5"/>
      <c r="D7" s="6">
        <v>1</v>
      </c>
      <c r="E7" s="17" t="s">
        <v>32</v>
      </c>
      <c r="F7" s="3"/>
      <c r="G7" s="4"/>
      <c r="H7" s="4"/>
      <c r="I7" s="5"/>
      <c r="J7" s="3" t="s">
        <v>38</v>
      </c>
      <c r="K7" s="4">
        <v>1.01</v>
      </c>
      <c r="L7" s="4">
        <v>12</v>
      </c>
      <c r="M7" s="5">
        <v>1</v>
      </c>
      <c r="N7" s="8">
        <f>H7*I7</f>
        <v>0</v>
      </c>
      <c r="O7" s="2">
        <f>L7*M7</f>
        <v>12</v>
      </c>
      <c r="P7" s="9">
        <f>N7+O7</f>
        <v>12</v>
      </c>
      <c r="Q7" s="90">
        <f>P7*1.2</f>
        <v>14.399999999999999</v>
      </c>
      <c r="R7" s="18" t="s">
        <v>26</v>
      </c>
      <c r="S7" s="2" t="s">
        <v>27</v>
      </c>
      <c r="T7" s="19">
        <v>1</v>
      </c>
      <c r="V7" s="16"/>
      <c r="W7" s="8" t="s">
        <v>28</v>
      </c>
      <c r="X7" s="19">
        <v>1</v>
      </c>
      <c r="AE7" s="8" t="s">
        <v>37</v>
      </c>
      <c r="AF7" s="16">
        <f>M7</f>
        <v>1</v>
      </c>
      <c r="AG7" s="8" t="s">
        <v>30</v>
      </c>
      <c r="AH7" s="16">
        <v>2</v>
      </c>
      <c r="AK7" s="8" t="s">
        <v>31</v>
      </c>
      <c r="AL7" s="16">
        <v>1</v>
      </c>
    </row>
    <row r="8" spans="1:38" ht="15.75" customHeight="1">
      <c r="A8" s="3">
        <v>1</v>
      </c>
      <c r="B8" s="4">
        <f>(G8*I8)+(K8*M8)</f>
        <v>1.01</v>
      </c>
      <c r="C8" s="5"/>
      <c r="D8" s="6">
        <v>1</v>
      </c>
      <c r="E8" s="3" t="s">
        <v>34</v>
      </c>
      <c r="F8" s="3"/>
      <c r="G8" s="4"/>
      <c r="H8" s="4"/>
      <c r="I8" s="5"/>
      <c r="J8" s="3" t="s">
        <v>39</v>
      </c>
      <c r="K8" s="4">
        <v>1.01</v>
      </c>
      <c r="L8" s="4">
        <v>12</v>
      </c>
      <c r="M8" s="5">
        <v>1</v>
      </c>
      <c r="N8" s="8">
        <f>H8*I8</f>
        <v>0</v>
      </c>
      <c r="O8" s="2">
        <f>L8*M8</f>
        <v>12</v>
      </c>
      <c r="P8" s="9">
        <f>N8+O8</f>
        <v>12</v>
      </c>
      <c r="Q8" s="90">
        <f>P8*1.2</f>
        <v>14.399999999999999</v>
      </c>
      <c r="R8" s="20" t="s">
        <v>26</v>
      </c>
      <c r="S8" s="21" t="s">
        <v>27</v>
      </c>
      <c r="T8" s="22">
        <v>1</v>
      </c>
      <c r="U8" s="23"/>
      <c r="V8" s="24"/>
      <c r="W8" s="23" t="s">
        <v>28</v>
      </c>
      <c r="X8" s="22">
        <v>1</v>
      </c>
      <c r="AE8" s="8" t="s">
        <v>37</v>
      </c>
      <c r="AF8" s="16">
        <f>M8</f>
        <v>1</v>
      </c>
      <c r="AG8" s="8" t="s">
        <v>30</v>
      </c>
      <c r="AH8" s="16">
        <v>2</v>
      </c>
      <c r="AK8" s="8" t="s">
        <v>31</v>
      </c>
      <c r="AL8" s="16">
        <v>1</v>
      </c>
    </row>
    <row r="9" spans="1:38" ht="15.75" customHeight="1">
      <c r="A9" s="25">
        <v>1.5</v>
      </c>
      <c r="B9" s="26">
        <f>(G9*I9)+(K9*M9)</f>
        <v>1.51</v>
      </c>
      <c r="C9" s="27">
        <f>A9/1.51</f>
        <v>0.99337748344370858</v>
      </c>
      <c r="D9" s="28">
        <v>1</v>
      </c>
      <c r="E9" s="29" t="s">
        <v>24</v>
      </c>
      <c r="F9" s="25" t="s">
        <v>40</v>
      </c>
      <c r="G9" s="26">
        <v>1.51</v>
      </c>
      <c r="H9" s="26">
        <v>18</v>
      </c>
      <c r="I9" s="30">
        <v>1</v>
      </c>
      <c r="J9" s="14"/>
      <c r="K9" s="12"/>
      <c r="L9" s="12"/>
      <c r="M9" s="15"/>
      <c r="N9" s="14">
        <f>H9*I9</f>
        <v>18</v>
      </c>
      <c r="O9" s="12">
        <f>L9*M9</f>
        <v>0</v>
      </c>
      <c r="P9" s="31">
        <f>N9+O9</f>
        <v>18</v>
      </c>
      <c r="Q9" s="32">
        <f>P9*1.2</f>
        <v>21.599999999999998</v>
      </c>
      <c r="R9" s="11" t="s">
        <v>26</v>
      </c>
      <c r="S9" s="12" t="s">
        <v>27</v>
      </c>
      <c r="T9" s="13">
        <v>1</v>
      </c>
      <c r="U9" s="14"/>
      <c r="V9" s="15"/>
      <c r="W9" s="14" t="s">
        <v>28</v>
      </c>
      <c r="X9" s="13">
        <v>1</v>
      </c>
      <c r="Y9" s="12"/>
      <c r="Z9" s="12"/>
      <c r="AA9" s="14"/>
      <c r="AB9" s="15"/>
      <c r="AC9" s="14" t="s">
        <v>41</v>
      </c>
      <c r="AD9" s="12">
        <f>I9</f>
        <v>1</v>
      </c>
      <c r="AE9" s="14"/>
      <c r="AF9" s="15"/>
      <c r="AG9" s="14" t="s">
        <v>30</v>
      </c>
      <c r="AH9" s="15">
        <v>2</v>
      </c>
      <c r="AI9" s="14"/>
      <c r="AJ9" s="15"/>
      <c r="AK9" s="14" t="s">
        <v>31</v>
      </c>
      <c r="AL9" s="15">
        <v>1</v>
      </c>
    </row>
    <row r="10" spans="1:38" ht="15.75" customHeight="1">
      <c r="A10" s="3">
        <v>1.5</v>
      </c>
      <c r="B10" s="87">
        <f>(G10*I10)+(K10*M10)</f>
        <v>1.51</v>
      </c>
      <c r="C10" s="33">
        <f>A10/1.51</f>
        <v>0.99337748344370858</v>
      </c>
      <c r="D10" s="6">
        <v>1</v>
      </c>
      <c r="E10" s="17" t="s">
        <v>32</v>
      </c>
      <c r="F10" s="3" t="s">
        <v>42</v>
      </c>
      <c r="G10" s="87">
        <v>1.51</v>
      </c>
      <c r="H10" s="87">
        <v>18</v>
      </c>
      <c r="I10" s="5">
        <v>1</v>
      </c>
      <c r="K10" s="88"/>
      <c r="L10" s="88"/>
      <c r="N10" s="8">
        <f>H10*I10</f>
        <v>18</v>
      </c>
      <c r="O10" s="88">
        <f>L10*M10</f>
        <v>0</v>
      </c>
      <c r="P10" s="89">
        <f>N10+O10</f>
        <v>18</v>
      </c>
      <c r="Q10" s="90">
        <f>P10*1.2</f>
        <v>21.599999999999998</v>
      </c>
      <c r="R10" s="18" t="s">
        <v>26</v>
      </c>
      <c r="S10" s="88" t="s">
        <v>27</v>
      </c>
      <c r="T10" s="19">
        <v>1</v>
      </c>
      <c r="V10" s="16"/>
      <c r="W10" s="8" t="s">
        <v>28</v>
      </c>
      <c r="X10" s="19">
        <v>1</v>
      </c>
      <c r="Y10" s="88"/>
      <c r="Z10" s="88"/>
      <c r="AC10" s="8" t="s">
        <v>41</v>
      </c>
      <c r="AD10" s="88">
        <f>I10</f>
        <v>1</v>
      </c>
      <c r="AE10" s="8"/>
      <c r="AG10" s="8" t="s">
        <v>30</v>
      </c>
      <c r="AH10" s="16">
        <v>2</v>
      </c>
      <c r="AK10" s="8" t="s">
        <v>31</v>
      </c>
      <c r="AL10" s="16">
        <v>1</v>
      </c>
    </row>
    <row r="11" spans="1:38" ht="15.75" customHeight="1">
      <c r="A11" s="3">
        <v>1.5</v>
      </c>
      <c r="B11" s="87">
        <f>(G11*I11)+(K11*M11)</f>
        <v>1.51</v>
      </c>
      <c r="C11" s="33">
        <f>A11/1.51</f>
        <v>0.99337748344370858</v>
      </c>
      <c r="D11" s="6">
        <v>1</v>
      </c>
      <c r="E11" s="3" t="s">
        <v>34</v>
      </c>
      <c r="F11" s="3" t="s">
        <v>43</v>
      </c>
      <c r="G11" s="87">
        <v>1.51</v>
      </c>
      <c r="H11" s="87">
        <v>18</v>
      </c>
      <c r="I11" s="5">
        <v>1</v>
      </c>
      <c r="K11" s="88"/>
      <c r="L11" s="88"/>
      <c r="N11" s="8">
        <f>H11*I11</f>
        <v>18</v>
      </c>
      <c r="O11" s="88">
        <f>L11*M11</f>
        <v>0</v>
      </c>
      <c r="P11" s="89">
        <f>N11+O11</f>
        <v>18</v>
      </c>
      <c r="Q11" s="90">
        <f>P11*1.2</f>
        <v>21.599999999999998</v>
      </c>
      <c r="R11" s="18" t="s">
        <v>26</v>
      </c>
      <c r="S11" s="88" t="s">
        <v>27</v>
      </c>
      <c r="T11" s="19">
        <v>1</v>
      </c>
      <c r="V11" s="16"/>
      <c r="W11" s="8" t="s">
        <v>28</v>
      </c>
      <c r="X11" s="19">
        <v>1</v>
      </c>
      <c r="Y11" s="88"/>
      <c r="Z11" s="88"/>
      <c r="AC11" s="8" t="s">
        <v>41</v>
      </c>
      <c r="AD11" s="88">
        <f>I11</f>
        <v>1</v>
      </c>
      <c r="AE11" s="8"/>
      <c r="AG11" s="8" t="s">
        <v>30</v>
      </c>
      <c r="AH11" s="16">
        <v>2</v>
      </c>
      <c r="AK11" s="8" t="s">
        <v>31</v>
      </c>
      <c r="AL11" s="16">
        <v>1</v>
      </c>
    </row>
    <row r="12" spans="1:38" ht="15.75" customHeight="1">
      <c r="A12" s="3">
        <v>2</v>
      </c>
      <c r="B12" s="4">
        <f>(G12*I12)+(K12*M12)</f>
        <v>2.02</v>
      </c>
      <c r="C12" s="33">
        <f>A12/1.51</f>
        <v>1.3245033112582782</v>
      </c>
      <c r="D12" s="6">
        <v>1</v>
      </c>
      <c r="E12" s="7" t="s">
        <v>24</v>
      </c>
      <c r="F12" s="3" t="s">
        <v>40</v>
      </c>
      <c r="G12" s="4">
        <v>1.51</v>
      </c>
      <c r="H12" s="4">
        <v>18</v>
      </c>
      <c r="I12" s="5">
        <v>1</v>
      </c>
      <c r="J12" s="3" t="s">
        <v>25</v>
      </c>
      <c r="K12" s="4">
        <v>0.51</v>
      </c>
      <c r="L12" s="4">
        <v>6</v>
      </c>
      <c r="M12" s="5">
        <v>1</v>
      </c>
      <c r="N12" s="8">
        <f>H12*I12</f>
        <v>18</v>
      </c>
      <c r="O12" s="2">
        <f>L12*M12</f>
        <v>6</v>
      </c>
      <c r="P12" s="9">
        <f>N12+O12</f>
        <v>24</v>
      </c>
      <c r="Q12" s="90">
        <f>P12*1.2</f>
        <v>28.799999999999997</v>
      </c>
      <c r="R12" s="18" t="s">
        <v>26</v>
      </c>
      <c r="S12" s="2" t="s">
        <v>27</v>
      </c>
      <c r="T12" s="19">
        <v>1</v>
      </c>
      <c r="V12" s="16"/>
      <c r="W12" s="8" t="s">
        <v>28</v>
      </c>
      <c r="X12" s="19">
        <v>1</v>
      </c>
      <c r="Y12" s="2" t="s">
        <v>44</v>
      </c>
      <c r="Z12" s="2">
        <f>I12+M12-D12</f>
        <v>1</v>
      </c>
      <c r="AA12" s="8" t="s">
        <v>45</v>
      </c>
      <c r="AB12" s="16">
        <f>I12+M12-D12</f>
        <v>1</v>
      </c>
      <c r="AC12" s="8" t="s">
        <v>41</v>
      </c>
      <c r="AD12" s="2">
        <f>I12</f>
        <v>1</v>
      </c>
      <c r="AE12" s="8" t="s">
        <v>29</v>
      </c>
      <c r="AF12" s="16">
        <f>M12</f>
        <v>1</v>
      </c>
      <c r="AG12" s="8" t="s">
        <v>30</v>
      </c>
      <c r="AH12" s="16">
        <v>4</v>
      </c>
      <c r="AI12" s="8" t="s">
        <v>46</v>
      </c>
      <c r="AJ12" s="16">
        <f>AD12+AF12-1</f>
        <v>1</v>
      </c>
      <c r="AK12" s="8" t="s">
        <v>31</v>
      </c>
      <c r="AL12" s="16">
        <v>1</v>
      </c>
    </row>
    <row r="13" spans="1:38" ht="15.75" customHeight="1">
      <c r="A13" s="3">
        <v>2</v>
      </c>
      <c r="B13" s="4">
        <f>(G13*I13)+(K13*M13)</f>
        <v>2.02</v>
      </c>
      <c r="C13" s="33">
        <f>A13/1.51</f>
        <v>1.3245033112582782</v>
      </c>
      <c r="D13" s="6">
        <v>1</v>
      </c>
      <c r="E13" s="17" t="s">
        <v>32</v>
      </c>
      <c r="F13" s="3" t="s">
        <v>42</v>
      </c>
      <c r="G13" s="4">
        <v>1.51</v>
      </c>
      <c r="H13" s="4">
        <v>18</v>
      </c>
      <c r="I13" s="5">
        <v>1</v>
      </c>
      <c r="J13" s="3" t="s">
        <v>33</v>
      </c>
      <c r="K13" s="4">
        <v>0.51</v>
      </c>
      <c r="L13" s="4">
        <v>6</v>
      </c>
      <c r="M13" s="5">
        <v>1</v>
      </c>
      <c r="N13" s="8">
        <f>H13*I13</f>
        <v>18</v>
      </c>
      <c r="O13" s="2">
        <f>L13*M13</f>
        <v>6</v>
      </c>
      <c r="P13" s="9">
        <f>N13+O13</f>
        <v>24</v>
      </c>
      <c r="Q13" s="90">
        <f>P13*1.2</f>
        <v>28.799999999999997</v>
      </c>
      <c r="R13" s="18" t="s">
        <v>26</v>
      </c>
      <c r="S13" s="2" t="s">
        <v>27</v>
      </c>
      <c r="T13" s="19">
        <v>1</v>
      </c>
      <c r="V13" s="16"/>
      <c r="W13" s="8" t="s">
        <v>28</v>
      </c>
      <c r="X13" s="19">
        <v>1</v>
      </c>
      <c r="Y13" s="2" t="s">
        <v>44</v>
      </c>
      <c r="Z13" s="2">
        <f>I13+M13-D13</f>
        <v>1</v>
      </c>
      <c r="AA13" s="8" t="s">
        <v>45</v>
      </c>
      <c r="AB13" s="16">
        <f>I13+M13-D13</f>
        <v>1</v>
      </c>
      <c r="AC13" s="8" t="s">
        <v>41</v>
      </c>
      <c r="AD13" s="2">
        <f>I13</f>
        <v>1</v>
      </c>
      <c r="AE13" s="8" t="s">
        <v>29</v>
      </c>
      <c r="AF13" s="16">
        <f>M13</f>
        <v>1</v>
      </c>
      <c r="AG13" s="8" t="s">
        <v>30</v>
      </c>
      <c r="AH13" s="16">
        <v>4</v>
      </c>
      <c r="AI13" s="8" t="s">
        <v>46</v>
      </c>
      <c r="AJ13" s="16">
        <f>AD13+AF13-1</f>
        <v>1</v>
      </c>
      <c r="AK13" s="8" t="s">
        <v>31</v>
      </c>
      <c r="AL13" s="16">
        <v>1</v>
      </c>
    </row>
    <row r="14" spans="1:38" ht="15.75" customHeight="1">
      <c r="A14" s="3">
        <v>2</v>
      </c>
      <c r="B14" s="4">
        <f>(G14*I14)+(K14*M14)</f>
        <v>2.02</v>
      </c>
      <c r="C14" s="33">
        <f>A14/1.51</f>
        <v>1.3245033112582782</v>
      </c>
      <c r="D14" s="6">
        <v>1</v>
      </c>
      <c r="E14" s="3" t="s">
        <v>34</v>
      </c>
      <c r="F14" s="3" t="s">
        <v>43</v>
      </c>
      <c r="G14" s="4">
        <v>1.51</v>
      </c>
      <c r="H14" s="4">
        <v>18</v>
      </c>
      <c r="I14" s="5">
        <v>1</v>
      </c>
      <c r="J14" s="3" t="s">
        <v>35</v>
      </c>
      <c r="K14" s="4">
        <v>0.51</v>
      </c>
      <c r="L14" s="4">
        <v>6</v>
      </c>
      <c r="M14" s="5">
        <v>1</v>
      </c>
      <c r="N14" s="8">
        <f>H14*I14</f>
        <v>18</v>
      </c>
      <c r="O14" s="2">
        <f>L14*M14</f>
        <v>6</v>
      </c>
      <c r="P14" s="9">
        <f>N14+O14</f>
        <v>24</v>
      </c>
      <c r="Q14" s="90">
        <f>P14*1.2</f>
        <v>28.799999999999997</v>
      </c>
      <c r="R14" s="18" t="s">
        <v>26</v>
      </c>
      <c r="S14" s="2" t="s">
        <v>27</v>
      </c>
      <c r="T14" s="19">
        <v>1</v>
      </c>
      <c r="V14" s="16"/>
      <c r="W14" s="8" t="s">
        <v>28</v>
      </c>
      <c r="X14" s="19">
        <v>1</v>
      </c>
      <c r="Y14" s="2" t="s">
        <v>44</v>
      </c>
      <c r="Z14" s="2">
        <f>I14+M14-D14</f>
        <v>1</v>
      </c>
      <c r="AA14" s="8" t="s">
        <v>45</v>
      </c>
      <c r="AB14" s="16">
        <f>I14+M14-D14</f>
        <v>1</v>
      </c>
      <c r="AC14" s="8" t="s">
        <v>41</v>
      </c>
      <c r="AD14" s="2">
        <f>I14</f>
        <v>1</v>
      </c>
      <c r="AE14" s="8" t="s">
        <v>29</v>
      </c>
      <c r="AF14" s="16">
        <f>M14</f>
        <v>1</v>
      </c>
      <c r="AG14" s="8" t="s">
        <v>30</v>
      </c>
      <c r="AH14" s="16">
        <v>4</v>
      </c>
      <c r="AI14" s="8" t="s">
        <v>46</v>
      </c>
      <c r="AJ14" s="16">
        <f>AD14+AF14-1</f>
        <v>1</v>
      </c>
      <c r="AK14" s="8" t="s">
        <v>31</v>
      </c>
      <c r="AL14" s="16">
        <v>1</v>
      </c>
    </row>
    <row r="15" spans="1:38" ht="15.75" customHeight="1">
      <c r="A15" s="3">
        <v>2.5</v>
      </c>
      <c r="B15" s="4">
        <f>(G15*I15)+(K15*M15)</f>
        <v>2.52</v>
      </c>
      <c r="C15" s="33">
        <f>A15/1.51</f>
        <v>1.6556291390728477</v>
      </c>
      <c r="D15" s="6">
        <v>1</v>
      </c>
      <c r="E15" s="7" t="s">
        <v>24</v>
      </c>
      <c r="F15" s="3" t="s">
        <v>40</v>
      </c>
      <c r="G15" s="4">
        <v>1.51</v>
      </c>
      <c r="H15" s="4">
        <v>18</v>
      </c>
      <c r="I15" s="5">
        <v>1</v>
      </c>
      <c r="J15" s="3" t="s">
        <v>36</v>
      </c>
      <c r="K15" s="4">
        <v>1.01</v>
      </c>
      <c r="L15" s="4">
        <v>12</v>
      </c>
      <c r="M15" s="5">
        <v>1</v>
      </c>
      <c r="N15" s="8">
        <f>H15*I15</f>
        <v>18</v>
      </c>
      <c r="O15" s="2">
        <f>L15*M15</f>
        <v>12</v>
      </c>
      <c r="P15" s="9">
        <f>N15+O15</f>
        <v>30</v>
      </c>
      <c r="Q15" s="90">
        <f>P15*1.2</f>
        <v>36</v>
      </c>
      <c r="R15" s="18" t="s">
        <v>47</v>
      </c>
      <c r="S15" s="2" t="s">
        <v>27</v>
      </c>
      <c r="T15" s="19">
        <v>1</v>
      </c>
      <c r="V15" s="16"/>
      <c r="W15" s="8" t="s">
        <v>28</v>
      </c>
      <c r="X15" s="19">
        <v>1</v>
      </c>
      <c r="Y15" s="2" t="s">
        <v>44</v>
      </c>
      <c r="Z15" s="2">
        <f>I15+M15-D15</f>
        <v>1</v>
      </c>
      <c r="AA15" s="8" t="s">
        <v>45</v>
      </c>
      <c r="AB15" s="16">
        <f>I15+M15-D15</f>
        <v>1</v>
      </c>
      <c r="AC15" s="8" t="s">
        <v>41</v>
      </c>
      <c r="AD15" s="2">
        <f>I15</f>
        <v>1</v>
      </c>
      <c r="AE15" s="8" t="s">
        <v>37</v>
      </c>
      <c r="AF15" s="16">
        <f>M15</f>
        <v>1</v>
      </c>
      <c r="AG15" s="8" t="s">
        <v>30</v>
      </c>
      <c r="AH15" s="16">
        <v>4</v>
      </c>
      <c r="AI15" s="8" t="s">
        <v>46</v>
      </c>
      <c r="AJ15" s="16">
        <f>AD15+AF15-1</f>
        <v>1</v>
      </c>
      <c r="AK15" s="8" t="s">
        <v>31</v>
      </c>
      <c r="AL15" s="16">
        <v>1</v>
      </c>
    </row>
    <row r="16" spans="1:38" ht="15.75" customHeight="1">
      <c r="A16" s="3">
        <v>2.5</v>
      </c>
      <c r="B16" s="4">
        <f>(G16*I16)+(K16*M16)</f>
        <v>2.52</v>
      </c>
      <c r="C16" s="33">
        <f>A16/1.51</f>
        <v>1.6556291390728477</v>
      </c>
      <c r="D16" s="6">
        <v>1</v>
      </c>
      <c r="E16" s="17" t="s">
        <v>32</v>
      </c>
      <c r="F16" s="3" t="s">
        <v>42</v>
      </c>
      <c r="G16" s="4">
        <v>1.51</v>
      </c>
      <c r="H16" s="4">
        <v>18</v>
      </c>
      <c r="I16" s="5">
        <v>1</v>
      </c>
      <c r="J16" s="3" t="s">
        <v>38</v>
      </c>
      <c r="K16" s="4">
        <v>1.01</v>
      </c>
      <c r="L16" s="4">
        <v>12</v>
      </c>
      <c r="M16" s="5">
        <v>1</v>
      </c>
      <c r="N16" s="8">
        <f>H16*I16</f>
        <v>18</v>
      </c>
      <c r="O16" s="2">
        <f>L16*M16</f>
        <v>12</v>
      </c>
      <c r="P16" s="9">
        <f>N16+O16</f>
        <v>30</v>
      </c>
      <c r="Q16" s="90">
        <f>P16*1.2</f>
        <v>36</v>
      </c>
      <c r="R16" s="18" t="s">
        <v>47</v>
      </c>
      <c r="S16" s="2" t="s">
        <v>27</v>
      </c>
      <c r="T16" s="19">
        <v>1</v>
      </c>
      <c r="V16" s="16"/>
      <c r="W16" s="8" t="s">
        <v>28</v>
      </c>
      <c r="X16" s="19">
        <v>1</v>
      </c>
      <c r="Y16" s="2" t="s">
        <v>44</v>
      </c>
      <c r="Z16" s="2">
        <f>I16+M16-D16</f>
        <v>1</v>
      </c>
      <c r="AA16" s="8" t="s">
        <v>45</v>
      </c>
      <c r="AB16" s="16">
        <f>I16+M16-D16</f>
        <v>1</v>
      </c>
      <c r="AC16" s="8" t="s">
        <v>41</v>
      </c>
      <c r="AD16" s="2">
        <f>I16</f>
        <v>1</v>
      </c>
      <c r="AE16" s="8" t="s">
        <v>37</v>
      </c>
      <c r="AF16" s="16">
        <f>M16</f>
        <v>1</v>
      </c>
      <c r="AG16" s="8" t="s">
        <v>30</v>
      </c>
      <c r="AH16" s="16">
        <v>4</v>
      </c>
      <c r="AI16" s="8" t="s">
        <v>46</v>
      </c>
      <c r="AJ16" s="16">
        <f>AD16+AF16-1</f>
        <v>1</v>
      </c>
      <c r="AK16" s="8" t="s">
        <v>31</v>
      </c>
      <c r="AL16" s="16">
        <v>1</v>
      </c>
    </row>
    <row r="17" spans="1:38" ht="15.75" customHeight="1">
      <c r="A17" s="34">
        <v>2.5</v>
      </c>
      <c r="B17" s="35">
        <f>(G17*I17)+(K17*M17)</f>
        <v>2.52</v>
      </c>
      <c r="C17" s="36">
        <f>A17/1.51</f>
        <v>1.6556291390728477</v>
      </c>
      <c r="D17" s="37">
        <v>1</v>
      </c>
      <c r="E17" s="34" t="s">
        <v>34</v>
      </c>
      <c r="F17" s="34" t="s">
        <v>43</v>
      </c>
      <c r="G17" s="35">
        <v>1.51</v>
      </c>
      <c r="H17" s="35">
        <v>18</v>
      </c>
      <c r="I17" s="38">
        <v>1</v>
      </c>
      <c r="J17" s="34" t="s">
        <v>39</v>
      </c>
      <c r="K17" s="35">
        <v>1.01</v>
      </c>
      <c r="L17" s="35">
        <v>12</v>
      </c>
      <c r="M17" s="38">
        <v>1</v>
      </c>
      <c r="N17" s="23">
        <f>H17*I17</f>
        <v>18</v>
      </c>
      <c r="O17" s="21">
        <f>L17*M17</f>
        <v>12</v>
      </c>
      <c r="P17" s="39">
        <f>N17+O17</f>
        <v>30</v>
      </c>
      <c r="Q17" s="40">
        <f>P17*1.2</f>
        <v>36</v>
      </c>
      <c r="R17" s="20" t="s">
        <v>47</v>
      </c>
      <c r="S17" s="21" t="s">
        <v>27</v>
      </c>
      <c r="T17" s="22">
        <v>1</v>
      </c>
      <c r="U17" s="23"/>
      <c r="V17" s="24"/>
      <c r="W17" s="23" t="s">
        <v>28</v>
      </c>
      <c r="X17" s="22">
        <v>1</v>
      </c>
      <c r="Y17" s="21" t="s">
        <v>44</v>
      </c>
      <c r="Z17" s="21">
        <f>I17+M17-D17</f>
        <v>1</v>
      </c>
      <c r="AA17" s="23" t="s">
        <v>45</v>
      </c>
      <c r="AB17" s="24">
        <f>I17+M17-D17</f>
        <v>1</v>
      </c>
      <c r="AC17" s="23" t="s">
        <v>41</v>
      </c>
      <c r="AD17" s="21">
        <f>I17</f>
        <v>1</v>
      </c>
      <c r="AE17" s="23" t="s">
        <v>37</v>
      </c>
      <c r="AF17" s="24">
        <f>M17</f>
        <v>1</v>
      </c>
      <c r="AG17" s="23" t="s">
        <v>30</v>
      </c>
      <c r="AH17" s="24">
        <v>4</v>
      </c>
      <c r="AI17" s="23" t="s">
        <v>46</v>
      </c>
      <c r="AJ17" s="24">
        <f>AD17+AF17-1</f>
        <v>1</v>
      </c>
      <c r="AK17" s="23" t="s">
        <v>31</v>
      </c>
      <c r="AL17" s="24">
        <v>1</v>
      </c>
    </row>
    <row r="18" spans="1:38" ht="15.75" customHeight="1">
      <c r="A18" s="25">
        <v>3</v>
      </c>
      <c r="B18" s="26">
        <f>(G18*I18)+(K18*M18)</f>
        <v>3.02</v>
      </c>
      <c r="C18" s="27">
        <f>A18/1.51</f>
        <v>1.9867549668874172</v>
      </c>
      <c r="D18" s="28">
        <v>1</v>
      </c>
      <c r="E18" s="29" t="s">
        <v>24</v>
      </c>
      <c r="F18" s="25" t="s">
        <v>40</v>
      </c>
      <c r="G18" s="26">
        <v>1.51</v>
      </c>
      <c r="H18" s="26">
        <v>18</v>
      </c>
      <c r="I18" s="30">
        <v>2</v>
      </c>
      <c r="J18" s="14"/>
      <c r="K18" s="12"/>
      <c r="L18" s="12"/>
      <c r="M18" s="15"/>
      <c r="N18" s="14">
        <f>H18*I18</f>
        <v>36</v>
      </c>
      <c r="O18" s="12">
        <f>L18*M18</f>
        <v>0</v>
      </c>
      <c r="P18" s="31">
        <f>N18+O18</f>
        <v>36</v>
      </c>
      <c r="Q18" s="32">
        <f>P18*1.2</f>
        <v>43.199999999999996</v>
      </c>
      <c r="R18" s="11" t="s">
        <v>47</v>
      </c>
      <c r="S18" s="12" t="s">
        <v>27</v>
      </c>
      <c r="T18" s="13">
        <v>1</v>
      </c>
      <c r="U18" s="14"/>
      <c r="V18" s="15"/>
      <c r="W18" s="14" t="s">
        <v>28</v>
      </c>
      <c r="X18" s="13">
        <v>1</v>
      </c>
      <c r="Y18" s="12" t="s">
        <v>44</v>
      </c>
      <c r="Z18" s="12">
        <f>I18+M18-D18</f>
        <v>1</v>
      </c>
      <c r="AA18" s="14" t="s">
        <v>45</v>
      </c>
      <c r="AB18" s="15">
        <f>I18+M18-D18</f>
        <v>1</v>
      </c>
      <c r="AC18" s="14" t="s">
        <v>41</v>
      </c>
      <c r="AD18" s="12">
        <f>I18</f>
        <v>2</v>
      </c>
      <c r="AE18" s="14"/>
      <c r="AF18" s="15"/>
      <c r="AG18" s="14" t="s">
        <v>30</v>
      </c>
      <c r="AH18" s="15">
        <v>4</v>
      </c>
      <c r="AI18" s="14" t="s">
        <v>46</v>
      </c>
      <c r="AJ18" s="15">
        <f>AD18+AF18-1</f>
        <v>1</v>
      </c>
      <c r="AK18" s="14" t="s">
        <v>31</v>
      </c>
      <c r="AL18" s="15">
        <v>1</v>
      </c>
    </row>
    <row r="19" spans="1:38" ht="15.75" customHeight="1">
      <c r="A19" s="3">
        <v>3</v>
      </c>
      <c r="B19" s="87">
        <f>(G19*I19)+(K19*M19)</f>
        <v>3.02</v>
      </c>
      <c r="C19" s="33">
        <f>A19/1.51</f>
        <v>1.9867549668874172</v>
      </c>
      <c r="D19" s="6">
        <v>1</v>
      </c>
      <c r="E19" s="17" t="s">
        <v>32</v>
      </c>
      <c r="F19" s="3" t="s">
        <v>42</v>
      </c>
      <c r="G19" s="87">
        <v>1.51</v>
      </c>
      <c r="H19" s="87">
        <v>18</v>
      </c>
      <c r="I19" s="5">
        <v>2</v>
      </c>
      <c r="K19" s="88"/>
      <c r="L19" s="88"/>
      <c r="N19" s="8">
        <f>H19*I19</f>
        <v>36</v>
      </c>
      <c r="O19" s="88">
        <f>L19*M19</f>
        <v>0</v>
      </c>
      <c r="P19" s="89">
        <f>N19+O19</f>
        <v>36</v>
      </c>
      <c r="Q19" s="90">
        <f>P19*1.2</f>
        <v>43.199999999999996</v>
      </c>
      <c r="R19" s="18" t="s">
        <v>47</v>
      </c>
      <c r="S19" s="88" t="s">
        <v>27</v>
      </c>
      <c r="T19" s="19">
        <v>1</v>
      </c>
      <c r="V19" s="16"/>
      <c r="W19" s="8" t="s">
        <v>28</v>
      </c>
      <c r="X19" s="19">
        <v>1</v>
      </c>
      <c r="Y19" s="88" t="s">
        <v>44</v>
      </c>
      <c r="Z19" s="88">
        <f>I19+M19-D19</f>
        <v>1</v>
      </c>
      <c r="AA19" s="8" t="s">
        <v>45</v>
      </c>
      <c r="AB19" s="16">
        <f>I19+M19-D19</f>
        <v>1</v>
      </c>
      <c r="AC19" s="8" t="s">
        <v>41</v>
      </c>
      <c r="AD19" s="88">
        <f>I19</f>
        <v>2</v>
      </c>
      <c r="AE19" s="8"/>
      <c r="AG19" s="8" t="s">
        <v>30</v>
      </c>
      <c r="AH19" s="16">
        <v>4</v>
      </c>
      <c r="AI19" s="8" t="s">
        <v>46</v>
      </c>
      <c r="AJ19" s="16">
        <f>AD19+AF19-1</f>
        <v>1</v>
      </c>
      <c r="AK19" s="8" t="s">
        <v>31</v>
      </c>
      <c r="AL19" s="16">
        <v>1</v>
      </c>
    </row>
    <row r="20" spans="1:38" ht="15.75" customHeight="1">
      <c r="A20" s="3">
        <v>3</v>
      </c>
      <c r="B20" s="87">
        <f>(G20*I20)+(K20*M20)</f>
        <v>3.02</v>
      </c>
      <c r="C20" s="33">
        <f>A20/1.51</f>
        <v>1.9867549668874172</v>
      </c>
      <c r="D20" s="6">
        <v>1</v>
      </c>
      <c r="E20" s="3" t="s">
        <v>34</v>
      </c>
      <c r="F20" s="3" t="s">
        <v>43</v>
      </c>
      <c r="G20" s="87">
        <v>1.51</v>
      </c>
      <c r="H20" s="87">
        <v>18</v>
      </c>
      <c r="I20" s="5">
        <v>2</v>
      </c>
      <c r="K20" s="88"/>
      <c r="L20" s="88"/>
      <c r="N20" s="8">
        <f>H20*I20</f>
        <v>36</v>
      </c>
      <c r="O20" s="88">
        <f>L20*M20</f>
        <v>0</v>
      </c>
      <c r="P20" s="89">
        <f>N20+O20</f>
        <v>36</v>
      </c>
      <c r="Q20" s="90">
        <f>P20*1.2</f>
        <v>43.199999999999996</v>
      </c>
      <c r="R20" s="18" t="s">
        <v>47</v>
      </c>
      <c r="S20" s="88" t="s">
        <v>27</v>
      </c>
      <c r="T20" s="19">
        <v>1</v>
      </c>
      <c r="V20" s="16"/>
      <c r="W20" s="8" t="s">
        <v>28</v>
      </c>
      <c r="X20" s="19">
        <v>1</v>
      </c>
      <c r="Y20" s="88" t="s">
        <v>44</v>
      </c>
      <c r="Z20" s="88">
        <f>I20+M20-D20</f>
        <v>1</v>
      </c>
      <c r="AA20" s="8" t="s">
        <v>45</v>
      </c>
      <c r="AB20" s="16">
        <f>I20+M20-D20</f>
        <v>1</v>
      </c>
      <c r="AC20" s="8" t="s">
        <v>41</v>
      </c>
      <c r="AD20" s="88">
        <f>I20</f>
        <v>2</v>
      </c>
      <c r="AE20" s="8"/>
      <c r="AG20" s="8" t="s">
        <v>30</v>
      </c>
      <c r="AH20" s="16">
        <v>4</v>
      </c>
      <c r="AI20" s="8" t="s">
        <v>46</v>
      </c>
      <c r="AJ20" s="16">
        <f>AD20+AF20-1</f>
        <v>1</v>
      </c>
      <c r="AK20" s="8" t="s">
        <v>31</v>
      </c>
      <c r="AL20" s="16">
        <v>1</v>
      </c>
    </row>
    <row r="21" spans="1:38" ht="15.75" customHeight="1">
      <c r="A21" s="3">
        <v>3.5</v>
      </c>
      <c r="B21" s="4">
        <f>(G21*I21)+(K21*M21)</f>
        <v>3.5300000000000002</v>
      </c>
      <c r="C21" s="33">
        <f>A21/1.51</f>
        <v>2.3178807947019866</v>
      </c>
      <c r="D21" s="6">
        <v>1</v>
      </c>
      <c r="E21" s="7" t="s">
        <v>24</v>
      </c>
      <c r="F21" s="3" t="s">
        <v>40</v>
      </c>
      <c r="G21" s="4">
        <v>1.51</v>
      </c>
      <c r="H21" s="4">
        <v>18</v>
      </c>
      <c r="I21" s="5">
        <v>2</v>
      </c>
      <c r="J21" s="3" t="s">
        <v>25</v>
      </c>
      <c r="K21" s="4">
        <v>0.51</v>
      </c>
      <c r="L21" s="4">
        <v>6</v>
      </c>
      <c r="M21" s="5">
        <v>1</v>
      </c>
      <c r="N21" s="8">
        <f>H21*I21</f>
        <v>36</v>
      </c>
      <c r="O21" s="2">
        <f>L21*M21</f>
        <v>6</v>
      </c>
      <c r="P21" s="9">
        <f>N21+O21</f>
        <v>42</v>
      </c>
      <c r="Q21" s="90">
        <f>P21*1.2</f>
        <v>50.4</v>
      </c>
      <c r="R21" s="18" t="s">
        <v>47</v>
      </c>
      <c r="S21" s="2" t="s">
        <v>27</v>
      </c>
      <c r="T21" s="19">
        <v>1</v>
      </c>
      <c r="V21" s="16"/>
      <c r="W21" s="8" t="s">
        <v>28</v>
      </c>
      <c r="X21" s="19">
        <v>1</v>
      </c>
      <c r="Y21" s="2" t="s">
        <v>44</v>
      </c>
      <c r="Z21" s="2">
        <f>I21+M21-D21</f>
        <v>2</v>
      </c>
      <c r="AA21" s="8" t="s">
        <v>45</v>
      </c>
      <c r="AB21" s="16">
        <f>I21+M21-D21</f>
        <v>2</v>
      </c>
      <c r="AC21" s="8" t="s">
        <v>41</v>
      </c>
      <c r="AD21" s="2">
        <f>I21</f>
        <v>2</v>
      </c>
      <c r="AE21" s="8" t="s">
        <v>29</v>
      </c>
      <c r="AF21" s="16">
        <f>M21</f>
        <v>1</v>
      </c>
      <c r="AG21" s="8" t="s">
        <v>30</v>
      </c>
      <c r="AH21" s="16">
        <v>6</v>
      </c>
      <c r="AI21" s="8" t="s">
        <v>46</v>
      </c>
      <c r="AJ21" s="16">
        <f>AD21+AF21-1</f>
        <v>2</v>
      </c>
      <c r="AK21" s="8" t="s">
        <v>31</v>
      </c>
      <c r="AL21" s="16">
        <v>1</v>
      </c>
    </row>
    <row r="22" spans="1:38" ht="15.75" customHeight="1">
      <c r="A22" s="3">
        <v>3.5</v>
      </c>
      <c r="B22" s="87">
        <f>(G22*I22)+(K22*M22)</f>
        <v>3.5300000000000002</v>
      </c>
      <c r="C22" s="33">
        <f>A22/1.51</f>
        <v>2.3178807947019866</v>
      </c>
      <c r="D22" s="6">
        <v>1</v>
      </c>
      <c r="E22" s="17" t="s">
        <v>32</v>
      </c>
      <c r="F22" s="3" t="s">
        <v>42</v>
      </c>
      <c r="G22" s="87">
        <v>1.51</v>
      </c>
      <c r="H22" s="87">
        <v>18</v>
      </c>
      <c r="I22" s="5">
        <v>2</v>
      </c>
      <c r="J22" s="3" t="s">
        <v>33</v>
      </c>
      <c r="K22" s="87">
        <v>0.51</v>
      </c>
      <c r="L22" s="87">
        <v>6</v>
      </c>
      <c r="M22" s="5">
        <v>1</v>
      </c>
      <c r="N22" s="8">
        <f>H22*I22</f>
        <v>36</v>
      </c>
      <c r="O22" s="88">
        <f>L22*M22</f>
        <v>6</v>
      </c>
      <c r="P22" s="89">
        <f>N22+O22</f>
        <v>42</v>
      </c>
      <c r="Q22" s="90">
        <f>P22*1.2</f>
        <v>50.4</v>
      </c>
      <c r="R22" s="18" t="s">
        <v>47</v>
      </c>
      <c r="S22" s="2" t="s">
        <v>27</v>
      </c>
      <c r="T22" s="19">
        <v>1</v>
      </c>
      <c r="V22" s="16"/>
      <c r="W22" s="8" t="s">
        <v>28</v>
      </c>
      <c r="X22" s="19">
        <v>1</v>
      </c>
      <c r="Y22" s="88" t="s">
        <v>44</v>
      </c>
      <c r="Z22" s="88">
        <f>I22+M22-D22</f>
        <v>2</v>
      </c>
      <c r="AA22" s="8" t="s">
        <v>45</v>
      </c>
      <c r="AB22" s="16">
        <f>I22+M22-D22</f>
        <v>2</v>
      </c>
      <c r="AC22" s="8" t="s">
        <v>41</v>
      </c>
      <c r="AD22" s="88">
        <f>I22</f>
        <v>2</v>
      </c>
      <c r="AE22" s="8" t="s">
        <v>29</v>
      </c>
      <c r="AF22" s="16">
        <f>M22</f>
        <v>1</v>
      </c>
      <c r="AG22" s="8" t="s">
        <v>30</v>
      </c>
      <c r="AH22" s="16">
        <v>6</v>
      </c>
      <c r="AI22" s="8" t="s">
        <v>46</v>
      </c>
      <c r="AJ22" s="16">
        <f>AD22+AF22-1</f>
        <v>2</v>
      </c>
      <c r="AK22" s="8" t="s">
        <v>31</v>
      </c>
      <c r="AL22" s="16">
        <v>1</v>
      </c>
    </row>
    <row r="23" spans="1:38" ht="15.75" customHeight="1">
      <c r="A23" s="3">
        <v>3.5</v>
      </c>
      <c r="B23" s="4">
        <f>(G23*I23)+(K23*M23)</f>
        <v>3.5300000000000002</v>
      </c>
      <c r="C23" s="33">
        <f>A23/1.51</f>
        <v>2.3178807947019866</v>
      </c>
      <c r="D23" s="6">
        <v>1</v>
      </c>
      <c r="E23" s="3" t="s">
        <v>34</v>
      </c>
      <c r="F23" s="3" t="s">
        <v>43</v>
      </c>
      <c r="G23" s="4">
        <v>1.51</v>
      </c>
      <c r="H23" s="4">
        <v>18</v>
      </c>
      <c r="I23" s="5">
        <v>2</v>
      </c>
      <c r="J23" s="3" t="s">
        <v>35</v>
      </c>
      <c r="K23" s="4">
        <v>0.51</v>
      </c>
      <c r="L23" s="4">
        <v>6</v>
      </c>
      <c r="M23" s="5">
        <v>1</v>
      </c>
      <c r="N23" s="8">
        <f>H23*I23</f>
        <v>36</v>
      </c>
      <c r="O23" s="2">
        <f>L23*M23</f>
        <v>6</v>
      </c>
      <c r="P23" s="9">
        <f>N23+O23</f>
        <v>42</v>
      </c>
      <c r="Q23" s="90">
        <f>P23*1.2</f>
        <v>50.4</v>
      </c>
      <c r="R23" s="18" t="s">
        <v>47</v>
      </c>
      <c r="S23" s="2" t="s">
        <v>27</v>
      </c>
      <c r="T23" s="19">
        <v>1</v>
      </c>
      <c r="V23" s="16"/>
      <c r="W23" s="8" t="s">
        <v>28</v>
      </c>
      <c r="X23" s="19">
        <v>1</v>
      </c>
      <c r="Y23" s="2" t="s">
        <v>44</v>
      </c>
      <c r="Z23" s="2">
        <f>I23+M23-D23</f>
        <v>2</v>
      </c>
      <c r="AA23" s="8" t="s">
        <v>45</v>
      </c>
      <c r="AB23" s="16">
        <f>I23+M23-D23</f>
        <v>2</v>
      </c>
      <c r="AC23" s="8" t="s">
        <v>41</v>
      </c>
      <c r="AD23" s="2">
        <f>I23</f>
        <v>2</v>
      </c>
      <c r="AE23" s="8" t="s">
        <v>29</v>
      </c>
      <c r="AF23" s="16">
        <f>M23</f>
        <v>1</v>
      </c>
      <c r="AG23" s="8" t="s">
        <v>30</v>
      </c>
      <c r="AH23" s="16">
        <v>6</v>
      </c>
      <c r="AI23" s="8" t="s">
        <v>46</v>
      </c>
      <c r="AJ23" s="16">
        <f>AD23+AF23-1</f>
        <v>2</v>
      </c>
      <c r="AK23" s="8" t="s">
        <v>31</v>
      </c>
      <c r="AL23" s="16">
        <v>1</v>
      </c>
    </row>
    <row r="24" spans="1:38" ht="15.75" customHeight="1">
      <c r="A24" s="3">
        <v>4</v>
      </c>
      <c r="B24" s="87">
        <f>(G24*I24)+(K24*M24)</f>
        <v>4.03</v>
      </c>
      <c r="C24" s="33">
        <f>A24/1.51</f>
        <v>2.6490066225165565</v>
      </c>
      <c r="D24" s="6">
        <v>1</v>
      </c>
      <c r="E24" s="7" t="s">
        <v>24</v>
      </c>
      <c r="F24" s="3" t="s">
        <v>40</v>
      </c>
      <c r="G24" s="87">
        <v>1.51</v>
      </c>
      <c r="H24" s="87">
        <v>18</v>
      </c>
      <c r="I24" s="5">
        <v>2</v>
      </c>
      <c r="J24" s="3" t="s">
        <v>36</v>
      </c>
      <c r="K24" s="87">
        <v>1.01</v>
      </c>
      <c r="L24" s="87">
        <v>12</v>
      </c>
      <c r="M24" s="5">
        <v>1</v>
      </c>
      <c r="N24" s="8">
        <f>H24*I24</f>
        <v>36</v>
      </c>
      <c r="O24" s="88">
        <f>L24*M24</f>
        <v>12</v>
      </c>
      <c r="P24" s="89">
        <f>N24+O24</f>
        <v>48</v>
      </c>
      <c r="Q24" s="90">
        <f>P24*1.2</f>
        <v>57.599999999999994</v>
      </c>
      <c r="R24" s="18" t="s">
        <v>47</v>
      </c>
      <c r="S24" s="88" t="s">
        <v>27</v>
      </c>
      <c r="T24" s="19">
        <v>1</v>
      </c>
      <c r="V24" s="16"/>
      <c r="W24" s="8" t="s">
        <v>28</v>
      </c>
      <c r="X24" s="19">
        <v>1</v>
      </c>
      <c r="Y24" s="88" t="s">
        <v>44</v>
      </c>
      <c r="Z24" s="88">
        <f>I24+M24-D24</f>
        <v>2</v>
      </c>
      <c r="AA24" s="8" t="s">
        <v>45</v>
      </c>
      <c r="AB24" s="16">
        <f>I24+M24-D24</f>
        <v>2</v>
      </c>
      <c r="AC24" s="8" t="s">
        <v>41</v>
      </c>
      <c r="AD24" s="88">
        <f>I24</f>
        <v>2</v>
      </c>
      <c r="AE24" s="8" t="s">
        <v>37</v>
      </c>
      <c r="AF24" s="16">
        <f>M24</f>
        <v>1</v>
      </c>
      <c r="AG24" s="8" t="s">
        <v>30</v>
      </c>
      <c r="AH24" s="16">
        <v>6</v>
      </c>
      <c r="AI24" s="8" t="s">
        <v>46</v>
      </c>
      <c r="AJ24" s="16">
        <f>AD24+AF24-1</f>
        <v>2</v>
      </c>
      <c r="AK24" s="8" t="s">
        <v>31</v>
      </c>
      <c r="AL24" s="16">
        <v>1</v>
      </c>
    </row>
    <row r="25" spans="1:38" ht="15.75" customHeight="1">
      <c r="A25" s="3">
        <v>4</v>
      </c>
      <c r="B25" s="87">
        <f>(G25*I25)+(K25*M25)</f>
        <v>4.03</v>
      </c>
      <c r="C25" s="33">
        <f>A25/1.51</f>
        <v>2.6490066225165565</v>
      </c>
      <c r="D25" s="6">
        <v>1</v>
      </c>
      <c r="E25" s="17" t="s">
        <v>32</v>
      </c>
      <c r="F25" s="3" t="s">
        <v>42</v>
      </c>
      <c r="G25" s="87">
        <v>1.51</v>
      </c>
      <c r="H25" s="87">
        <v>18</v>
      </c>
      <c r="I25" s="5">
        <v>2</v>
      </c>
      <c r="J25" s="3" t="s">
        <v>38</v>
      </c>
      <c r="K25" s="87">
        <v>1.01</v>
      </c>
      <c r="L25" s="87">
        <v>12</v>
      </c>
      <c r="M25" s="5">
        <v>1</v>
      </c>
      <c r="N25" s="8">
        <f>H25*I25</f>
        <v>36</v>
      </c>
      <c r="O25" s="88">
        <f>L25*M25</f>
        <v>12</v>
      </c>
      <c r="P25" s="89">
        <f>N25+O25</f>
        <v>48</v>
      </c>
      <c r="Q25" s="90">
        <f>P25*1.2</f>
        <v>57.599999999999994</v>
      </c>
      <c r="R25" s="18" t="s">
        <v>47</v>
      </c>
      <c r="S25" s="88" t="s">
        <v>27</v>
      </c>
      <c r="T25" s="19">
        <v>1</v>
      </c>
      <c r="V25" s="16"/>
      <c r="W25" s="8" t="s">
        <v>28</v>
      </c>
      <c r="X25" s="19">
        <v>1</v>
      </c>
      <c r="Y25" s="88" t="s">
        <v>44</v>
      </c>
      <c r="Z25" s="88">
        <f>I25+M25-D25</f>
        <v>2</v>
      </c>
      <c r="AA25" s="8" t="s">
        <v>45</v>
      </c>
      <c r="AB25" s="16">
        <f>I25+M25-D25</f>
        <v>2</v>
      </c>
      <c r="AC25" s="8" t="s">
        <v>41</v>
      </c>
      <c r="AD25" s="88">
        <f>I25</f>
        <v>2</v>
      </c>
      <c r="AE25" s="8" t="s">
        <v>37</v>
      </c>
      <c r="AF25" s="16">
        <f>M25</f>
        <v>1</v>
      </c>
      <c r="AG25" s="8" t="s">
        <v>30</v>
      </c>
      <c r="AH25" s="16">
        <v>6</v>
      </c>
      <c r="AI25" s="8" t="s">
        <v>46</v>
      </c>
      <c r="AJ25" s="16">
        <f>AD25+AF25-1</f>
        <v>2</v>
      </c>
      <c r="AK25" s="8" t="s">
        <v>31</v>
      </c>
      <c r="AL25" s="16">
        <v>1</v>
      </c>
    </row>
    <row r="26" spans="1:38" ht="15.75" customHeight="1">
      <c r="A26" s="34">
        <v>4</v>
      </c>
      <c r="B26" s="35">
        <f>(G26*I26)+(K26*M26)</f>
        <v>4.03</v>
      </c>
      <c r="C26" s="36">
        <f>A26/1.51</f>
        <v>2.6490066225165565</v>
      </c>
      <c r="D26" s="37">
        <v>1</v>
      </c>
      <c r="E26" s="34" t="s">
        <v>34</v>
      </c>
      <c r="F26" s="34" t="s">
        <v>43</v>
      </c>
      <c r="G26" s="35">
        <v>1.51</v>
      </c>
      <c r="H26" s="35">
        <v>18</v>
      </c>
      <c r="I26" s="38">
        <v>2</v>
      </c>
      <c r="J26" s="34" t="s">
        <v>39</v>
      </c>
      <c r="K26" s="35">
        <v>1.01</v>
      </c>
      <c r="L26" s="35">
        <v>12</v>
      </c>
      <c r="M26" s="38">
        <v>1</v>
      </c>
      <c r="N26" s="23">
        <f>H26*I26</f>
        <v>36</v>
      </c>
      <c r="O26" s="21">
        <f>L26*M26</f>
        <v>12</v>
      </c>
      <c r="P26" s="39">
        <f>N26+O26</f>
        <v>48</v>
      </c>
      <c r="Q26" s="40">
        <f>P26*1.2</f>
        <v>57.599999999999994</v>
      </c>
      <c r="R26" s="20" t="s">
        <v>47</v>
      </c>
      <c r="S26" s="21" t="s">
        <v>27</v>
      </c>
      <c r="T26" s="22">
        <v>1</v>
      </c>
      <c r="U26" s="23"/>
      <c r="V26" s="24"/>
      <c r="W26" s="23" t="s">
        <v>28</v>
      </c>
      <c r="X26" s="22">
        <v>1</v>
      </c>
      <c r="Y26" s="21" t="s">
        <v>44</v>
      </c>
      <c r="Z26" s="21">
        <f>I26+M26-D26</f>
        <v>2</v>
      </c>
      <c r="AA26" s="23" t="s">
        <v>45</v>
      </c>
      <c r="AB26" s="24">
        <f>I26+M26-D26</f>
        <v>2</v>
      </c>
      <c r="AC26" s="23" t="s">
        <v>41</v>
      </c>
      <c r="AD26" s="21">
        <f>I26</f>
        <v>2</v>
      </c>
      <c r="AE26" s="23" t="s">
        <v>37</v>
      </c>
      <c r="AF26" s="24">
        <f>M26</f>
        <v>1</v>
      </c>
      <c r="AG26" s="23" t="s">
        <v>30</v>
      </c>
      <c r="AH26" s="24">
        <v>6</v>
      </c>
      <c r="AI26" s="23" t="s">
        <v>46</v>
      </c>
      <c r="AJ26" s="24">
        <f>AD26+AF26-1</f>
        <v>2</v>
      </c>
      <c r="AK26" s="23" t="s">
        <v>31</v>
      </c>
      <c r="AL26" s="24">
        <v>1</v>
      </c>
    </row>
    <row r="27" spans="1:38" ht="15.75" customHeight="1">
      <c r="A27" s="25">
        <v>4.5</v>
      </c>
      <c r="B27" s="26">
        <f>(G27*I27)+(K27*M27)</f>
        <v>4.53</v>
      </c>
      <c r="C27" s="27">
        <f>A27/1.51</f>
        <v>2.9801324503311259</v>
      </c>
      <c r="D27" s="28">
        <v>1</v>
      </c>
      <c r="E27" s="29" t="s">
        <v>24</v>
      </c>
      <c r="F27" s="25" t="s">
        <v>40</v>
      </c>
      <c r="G27" s="26">
        <v>1.51</v>
      </c>
      <c r="H27" s="26">
        <v>18</v>
      </c>
      <c r="I27" s="30">
        <v>3</v>
      </c>
      <c r="J27" s="14"/>
      <c r="K27" s="12"/>
      <c r="L27" s="12"/>
      <c r="M27" s="15"/>
      <c r="N27" s="14">
        <f>H27*I27</f>
        <v>54</v>
      </c>
      <c r="O27" s="12">
        <f>L27*M27</f>
        <v>0</v>
      </c>
      <c r="P27" s="31">
        <f>N27+O27</f>
        <v>54</v>
      </c>
      <c r="Q27" s="32">
        <f>P27*1.2</f>
        <v>64.8</v>
      </c>
      <c r="R27" s="11" t="s">
        <v>47</v>
      </c>
      <c r="S27" s="12" t="s">
        <v>27</v>
      </c>
      <c r="T27" s="13">
        <v>1</v>
      </c>
      <c r="U27" s="14"/>
      <c r="V27" s="15"/>
      <c r="W27" s="14" t="s">
        <v>28</v>
      </c>
      <c r="X27" s="13">
        <v>1</v>
      </c>
      <c r="Y27" s="12" t="s">
        <v>44</v>
      </c>
      <c r="Z27" s="12">
        <f>I27+M27-D27</f>
        <v>2</v>
      </c>
      <c r="AA27" s="14" t="s">
        <v>45</v>
      </c>
      <c r="AB27" s="15">
        <f>I27+M27-D27</f>
        <v>2</v>
      </c>
      <c r="AC27" s="14" t="s">
        <v>41</v>
      </c>
      <c r="AD27" s="12">
        <f>I27</f>
        <v>3</v>
      </c>
      <c r="AE27" s="14"/>
      <c r="AF27" s="15"/>
      <c r="AG27" s="14" t="s">
        <v>30</v>
      </c>
      <c r="AH27" s="15">
        <v>6</v>
      </c>
      <c r="AI27" s="14" t="s">
        <v>46</v>
      </c>
      <c r="AJ27" s="15">
        <f>AD27+AF27-1</f>
        <v>2</v>
      </c>
      <c r="AK27" s="14" t="s">
        <v>31</v>
      </c>
      <c r="AL27" s="15">
        <v>1</v>
      </c>
    </row>
    <row r="28" spans="1:38" ht="15.75" customHeight="1">
      <c r="A28" s="3">
        <v>4.5</v>
      </c>
      <c r="B28" s="87">
        <f>(G28*I28)+(K28*M28)</f>
        <v>4.53</v>
      </c>
      <c r="C28" s="33">
        <f>A28/1.51</f>
        <v>2.9801324503311259</v>
      </c>
      <c r="D28" s="6">
        <v>1</v>
      </c>
      <c r="E28" s="17" t="s">
        <v>32</v>
      </c>
      <c r="F28" s="3" t="s">
        <v>42</v>
      </c>
      <c r="G28" s="87">
        <v>1.51</v>
      </c>
      <c r="H28" s="87">
        <v>18</v>
      </c>
      <c r="I28" s="5">
        <v>3</v>
      </c>
      <c r="K28" s="88"/>
      <c r="L28" s="88"/>
      <c r="N28" s="8">
        <f>H28*I28</f>
        <v>54</v>
      </c>
      <c r="O28" s="88">
        <f>L28*M28</f>
        <v>0</v>
      </c>
      <c r="P28" s="89">
        <f>N28+O28</f>
        <v>54</v>
      </c>
      <c r="Q28" s="90">
        <f>P28*1.2</f>
        <v>64.8</v>
      </c>
      <c r="R28" s="18" t="s">
        <v>47</v>
      </c>
      <c r="S28" s="88" t="s">
        <v>27</v>
      </c>
      <c r="T28" s="19">
        <v>1</v>
      </c>
      <c r="V28" s="16"/>
      <c r="W28" s="8" t="s">
        <v>28</v>
      </c>
      <c r="X28" s="19">
        <v>1</v>
      </c>
      <c r="Y28" s="88" t="s">
        <v>44</v>
      </c>
      <c r="Z28" s="88">
        <f>I28+M28-D28</f>
        <v>2</v>
      </c>
      <c r="AA28" s="8" t="s">
        <v>45</v>
      </c>
      <c r="AB28" s="16">
        <f>I28+M28-D28</f>
        <v>2</v>
      </c>
      <c r="AC28" s="8" t="s">
        <v>41</v>
      </c>
      <c r="AD28" s="88">
        <f>I28</f>
        <v>3</v>
      </c>
      <c r="AE28" s="8"/>
      <c r="AG28" s="8" t="s">
        <v>30</v>
      </c>
      <c r="AH28" s="16">
        <v>6</v>
      </c>
      <c r="AI28" s="8" t="s">
        <v>46</v>
      </c>
      <c r="AJ28" s="16">
        <f>AD28+AF28-1</f>
        <v>2</v>
      </c>
      <c r="AK28" s="8" t="s">
        <v>31</v>
      </c>
      <c r="AL28" s="16">
        <v>1</v>
      </c>
    </row>
    <row r="29" spans="1:38" ht="15.75" customHeight="1">
      <c r="A29" s="3">
        <v>4.5</v>
      </c>
      <c r="B29" s="87">
        <f>(G29*I29)+(K29*M29)</f>
        <v>4.53</v>
      </c>
      <c r="C29" s="33">
        <f>A29/1.51</f>
        <v>2.9801324503311259</v>
      </c>
      <c r="D29" s="6">
        <v>1</v>
      </c>
      <c r="E29" s="3" t="s">
        <v>34</v>
      </c>
      <c r="F29" s="3" t="s">
        <v>43</v>
      </c>
      <c r="G29" s="87">
        <v>1.51</v>
      </c>
      <c r="H29" s="87">
        <v>18</v>
      </c>
      <c r="I29" s="5">
        <v>3</v>
      </c>
      <c r="K29" s="88"/>
      <c r="L29" s="88"/>
      <c r="N29" s="8">
        <f>H29*I29</f>
        <v>54</v>
      </c>
      <c r="O29" s="88">
        <f>L29*M29</f>
        <v>0</v>
      </c>
      <c r="P29" s="89">
        <f>N29+O29</f>
        <v>54</v>
      </c>
      <c r="Q29" s="90">
        <f>P29*1.2</f>
        <v>64.8</v>
      </c>
      <c r="R29" s="18" t="s">
        <v>47</v>
      </c>
      <c r="S29" s="88" t="s">
        <v>27</v>
      </c>
      <c r="T29" s="19">
        <v>1</v>
      </c>
      <c r="V29" s="16"/>
      <c r="W29" s="8" t="s">
        <v>28</v>
      </c>
      <c r="X29" s="19">
        <v>1</v>
      </c>
      <c r="Y29" s="88" t="s">
        <v>44</v>
      </c>
      <c r="Z29" s="88">
        <f>I29+M29-D29</f>
        <v>2</v>
      </c>
      <c r="AA29" s="8" t="s">
        <v>45</v>
      </c>
      <c r="AB29" s="16">
        <f>I29+M29-D29</f>
        <v>2</v>
      </c>
      <c r="AC29" s="8" t="s">
        <v>41</v>
      </c>
      <c r="AD29" s="88">
        <f>I29</f>
        <v>3</v>
      </c>
      <c r="AE29" s="8"/>
      <c r="AG29" s="8" t="s">
        <v>30</v>
      </c>
      <c r="AH29" s="16">
        <v>6</v>
      </c>
      <c r="AI29" s="8" t="s">
        <v>46</v>
      </c>
      <c r="AJ29" s="16">
        <f>AD29+AF29-1</f>
        <v>2</v>
      </c>
      <c r="AK29" s="8" t="s">
        <v>31</v>
      </c>
      <c r="AL29" s="16">
        <v>1</v>
      </c>
    </row>
    <row r="30" spans="1:38" ht="15.75" customHeight="1">
      <c r="A30" s="3">
        <v>5</v>
      </c>
      <c r="B30" s="4">
        <f>(G30*I30)+(K30*M30)</f>
        <v>5.04</v>
      </c>
      <c r="C30" s="33">
        <f>A30/1.51</f>
        <v>3.3112582781456954</v>
      </c>
      <c r="D30" s="6">
        <v>1</v>
      </c>
      <c r="E30" s="7" t="s">
        <v>24</v>
      </c>
      <c r="F30" s="3" t="s">
        <v>40</v>
      </c>
      <c r="G30" s="4">
        <v>1.51</v>
      </c>
      <c r="H30" s="4">
        <v>18</v>
      </c>
      <c r="I30" s="5">
        <v>3</v>
      </c>
      <c r="J30" s="3" t="s">
        <v>25</v>
      </c>
      <c r="K30" s="4">
        <v>0.51</v>
      </c>
      <c r="L30" s="4">
        <v>6</v>
      </c>
      <c r="M30" s="5">
        <v>1</v>
      </c>
      <c r="N30" s="8">
        <f>H30*I30</f>
        <v>54</v>
      </c>
      <c r="O30" s="2">
        <f>L30*M30</f>
        <v>6</v>
      </c>
      <c r="P30" s="9">
        <f>N30+O30</f>
        <v>60</v>
      </c>
      <c r="Q30" s="90">
        <f>P30*1.2</f>
        <v>72</v>
      </c>
      <c r="R30" s="18" t="s">
        <v>48</v>
      </c>
      <c r="S30" s="2" t="s">
        <v>49</v>
      </c>
      <c r="T30" s="19">
        <v>1</v>
      </c>
      <c r="V30" s="16"/>
      <c r="W30" s="8" t="s">
        <v>28</v>
      </c>
      <c r="X30" s="19">
        <v>1</v>
      </c>
      <c r="Y30" s="2" t="s">
        <v>44</v>
      </c>
      <c r="Z30" s="2">
        <f>I30+M30-D30</f>
        <v>3</v>
      </c>
      <c r="AA30" s="8" t="s">
        <v>45</v>
      </c>
      <c r="AB30" s="16">
        <f>I30+M30-D30</f>
        <v>3</v>
      </c>
      <c r="AC30" s="8" t="s">
        <v>41</v>
      </c>
      <c r="AD30" s="2">
        <f>I30</f>
        <v>3</v>
      </c>
      <c r="AE30" s="8" t="s">
        <v>29</v>
      </c>
      <c r="AF30" s="16">
        <f>M30</f>
        <v>1</v>
      </c>
      <c r="AG30" s="8" t="s">
        <v>30</v>
      </c>
      <c r="AH30" s="16">
        <v>8</v>
      </c>
      <c r="AI30" s="8" t="s">
        <v>46</v>
      </c>
      <c r="AJ30" s="16">
        <f>AD30+AF30-1</f>
        <v>3</v>
      </c>
      <c r="AK30" s="8" t="s">
        <v>31</v>
      </c>
      <c r="AL30" s="16">
        <v>1</v>
      </c>
    </row>
    <row r="31" spans="1:38" ht="15.75" customHeight="1">
      <c r="A31" s="3">
        <v>5</v>
      </c>
      <c r="B31" s="4">
        <f>(G31*I31)+(K31*M31)</f>
        <v>5.04</v>
      </c>
      <c r="C31" s="33">
        <f>A31/1.51</f>
        <v>3.3112582781456954</v>
      </c>
      <c r="D31" s="6">
        <v>1</v>
      </c>
      <c r="E31" s="17" t="s">
        <v>32</v>
      </c>
      <c r="F31" s="3" t="s">
        <v>42</v>
      </c>
      <c r="G31" s="4">
        <v>1.51</v>
      </c>
      <c r="H31" s="4">
        <v>18</v>
      </c>
      <c r="I31" s="5">
        <v>3</v>
      </c>
      <c r="J31" s="3" t="s">
        <v>33</v>
      </c>
      <c r="K31" s="4">
        <v>0.51</v>
      </c>
      <c r="L31" s="4">
        <v>6</v>
      </c>
      <c r="M31" s="5">
        <v>1</v>
      </c>
      <c r="N31" s="8">
        <f>H31*I31</f>
        <v>54</v>
      </c>
      <c r="O31" s="2">
        <f>L31*M31</f>
        <v>6</v>
      </c>
      <c r="P31" s="9">
        <f>N31+O31</f>
        <v>60</v>
      </c>
      <c r="Q31" s="90">
        <f>P31*1.2</f>
        <v>72</v>
      </c>
      <c r="R31" s="18" t="s">
        <v>48</v>
      </c>
      <c r="S31" s="2" t="s">
        <v>49</v>
      </c>
      <c r="T31" s="19">
        <v>1</v>
      </c>
      <c r="V31" s="16"/>
      <c r="W31" s="8" t="s">
        <v>28</v>
      </c>
      <c r="X31" s="19">
        <v>1</v>
      </c>
      <c r="Y31" s="2" t="s">
        <v>44</v>
      </c>
      <c r="Z31" s="2">
        <f>I31+M31-D31</f>
        <v>3</v>
      </c>
      <c r="AA31" s="8" t="s">
        <v>45</v>
      </c>
      <c r="AB31" s="16">
        <f>I31+M31-D31</f>
        <v>3</v>
      </c>
      <c r="AC31" s="8" t="s">
        <v>41</v>
      </c>
      <c r="AD31" s="2">
        <f>I31</f>
        <v>3</v>
      </c>
      <c r="AE31" s="8" t="s">
        <v>29</v>
      </c>
      <c r="AF31" s="16">
        <f>M31</f>
        <v>1</v>
      </c>
      <c r="AG31" s="8" t="s">
        <v>30</v>
      </c>
      <c r="AH31" s="16">
        <v>8</v>
      </c>
      <c r="AI31" s="8" t="s">
        <v>46</v>
      </c>
      <c r="AJ31" s="16">
        <f>AD31+AF31-1</f>
        <v>3</v>
      </c>
      <c r="AK31" s="8" t="s">
        <v>31</v>
      </c>
      <c r="AL31" s="16">
        <v>1</v>
      </c>
    </row>
    <row r="32" spans="1:38" ht="15.75" customHeight="1">
      <c r="A32" s="3">
        <v>5</v>
      </c>
      <c r="B32" s="4">
        <f>(G32*I32)+(K32*M32)</f>
        <v>5.04</v>
      </c>
      <c r="C32" s="33">
        <f>A32/1.51</f>
        <v>3.3112582781456954</v>
      </c>
      <c r="D32" s="6">
        <v>1</v>
      </c>
      <c r="E32" s="3" t="s">
        <v>34</v>
      </c>
      <c r="F32" s="3" t="s">
        <v>43</v>
      </c>
      <c r="G32" s="4">
        <v>1.51</v>
      </c>
      <c r="H32" s="4">
        <v>18</v>
      </c>
      <c r="I32" s="5">
        <v>3</v>
      </c>
      <c r="J32" s="3" t="s">
        <v>35</v>
      </c>
      <c r="K32" s="4">
        <v>0.51</v>
      </c>
      <c r="L32" s="4">
        <v>6</v>
      </c>
      <c r="M32" s="5">
        <v>1</v>
      </c>
      <c r="N32" s="8">
        <f>H32*I32</f>
        <v>54</v>
      </c>
      <c r="O32" s="2">
        <f>L32*M32</f>
        <v>6</v>
      </c>
      <c r="P32" s="9">
        <f>N32+O32</f>
        <v>60</v>
      </c>
      <c r="Q32" s="90">
        <f>P32*1.2</f>
        <v>72</v>
      </c>
      <c r="R32" s="18" t="s">
        <v>48</v>
      </c>
      <c r="S32" s="2" t="s">
        <v>49</v>
      </c>
      <c r="T32" s="19">
        <v>1</v>
      </c>
      <c r="V32" s="16"/>
      <c r="W32" s="8" t="s">
        <v>28</v>
      </c>
      <c r="X32" s="19">
        <v>1</v>
      </c>
      <c r="Y32" s="2" t="s">
        <v>44</v>
      </c>
      <c r="Z32" s="2">
        <f>I32+M32-D32</f>
        <v>3</v>
      </c>
      <c r="AA32" s="8" t="s">
        <v>45</v>
      </c>
      <c r="AB32" s="16">
        <f>I32+M32-D32</f>
        <v>3</v>
      </c>
      <c r="AC32" s="8" t="s">
        <v>41</v>
      </c>
      <c r="AD32" s="2">
        <f>I32</f>
        <v>3</v>
      </c>
      <c r="AE32" s="8" t="s">
        <v>29</v>
      </c>
      <c r="AF32" s="16">
        <f>M32</f>
        <v>1</v>
      </c>
      <c r="AG32" s="8" t="s">
        <v>30</v>
      </c>
      <c r="AH32" s="16">
        <v>8</v>
      </c>
      <c r="AI32" s="8" t="s">
        <v>46</v>
      </c>
      <c r="AJ32" s="16">
        <f>AD32+AF32-1</f>
        <v>3</v>
      </c>
      <c r="AK32" s="8" t="s">
        <v>31</v>
      </c>
      <c r="AL32" s="16">
        <v>1</v>
      </c>
    </row>
    <row r="33" spans="1:38" ht="15.75" customHeight="1">
      <c r="A33" s="3">
        <v>5.5</v>
      </c>
      <c r="B33" s="4">
        <f>(G33*I33)+(K33*M33)</f>
        <v>5.54</v>
      </c>
      <c r="C33" s="33">
        <f>A33/1.51</f>
        <v>3.6423841059602649</v>
      </c>
      <c r="D33" s="6">
        <v>1</v>
      </c>
      <c r="E33" s="7" t="s">
        <v>24</v>
      </c>
      <c r="F33" s="3" t="s">
        <v>40</v>
      </c>
      <c r="G33" s="4">
        <v>1.51</v>
      </c>
      <c r="H33" s="4">
        <v>18</v>
      </c>
      <c r="I33" s="5">
        <v>3</v>
      </c>
      <c r="J33" s="3" t="s">
        <v>36</v>
      </c>
      <c r="K33" s="4">
        <v>1.01</v>
      </c>
      <c r="L33" s="4">
        <v>12</v>
      </c>
      <c r="M33" s="5">
        <v>1</v>
      </c>
      <c r="N33" s="8">
        <f>H33*I33</f>
        <v>54</v>
      </c>
      <c r="O33" s="2">
        <f>L33*M33</f>
        <v>12</v>
      </c>
      <c r="P33" s="9">
        <f>N33+O33</f>
        <v>66</v>
      </c>
      <c r="Q33" s="90">
        <f>P33*1.2</f>
        <v>79.2</v>
      </c>
      <c r="R33" s="18" t="s">
        <v>48</v>
      </c>
      <c r="S33" s="2" t="s">
        <v>49</v>
      </c>
      <c r="T33" s="19">
        <v>1</v>
      </c>
      <c r="V33" s="16"/>
      <c r="W33" s="8" t="s">
        <v>28</v>
      </c>
      <c r="X33" s="19">
        <v>1</v>
      </c>
      <c r="Y33" s="2" t="s">
        <v>44</v>
      </c>
      <c r="Z33" s="2">
        <f>I33+M33-D33</f>
        <v>3</v>
      </c>
      <c r="AA33" s="8" t="s">
        <v>45</v>
      </c>
      <c r="AB33" s="16">
        <f>I33+M33-D33</f>
        <v>3</v>
      </c>
      <c r="AC33" s="8" t="s">
        <v>41</v>
      </c>
      <c r="AD33" s="2">
        <f>I33</f>
        <v>3</v>
      </c>
      <c r="AE33" s="8" t="s">
        <v>37</v>
      </c>
      <c r="AF33" s="16">
        <f>M33</f>
        <v>1</v>
      </c>
      <c r="AG33" s="8" t="s">
        <v>30</v>
      </c>
      <c r="AH33" s="16">
        <v>8</v>
      </c>
      <c r="AI33" s="8" t="s">
        <v>46</v>
      </c>
      <c r="AJ33" s="16">
        <f>AD33+AF33-1</f>
        <v>3</v>
      </c>
      <c r="AK33" s="8" t="s">
        <v>31</v>
      </c>
      <c r="AL33" s="16">
        <v>1</v>
      </c>
    </row>
    <row r="34" spans="1:38" ht="15.75" customHeight="1">
      <c r="A34" s="3">
        <v>5.5</v>
      </c>
      <c r="B34" s="4">
        <f>(G34*I34)+(K34*M34)</f>
        <v>5.54</v>
      </c>
      <c r="C34" s="33">
        <f>A34/1.51</f>
        <v>3.6423841059602649</v>
      </c>
      <c r="D34" s="6">
        <v>1</v>
      </c>
      <c r="E34" s="17" t="s">
        <v>32</v>
      </c>
      <c r="F34" s="3" t="s">
        <v>42</v>
      </c>
      <c r="G34" s="4">
        <v>1.51</v>
      </c>
      <c r="H34" s="4">
        <v>18</v>
      </c>
      <c r="I34" s="5">
        <v>3</v>
      </c>
      <c r="J34" s="3" t="s">
        <v>38</v>
      </c>
      <c r="K34" s="4">
        <v>1.01</v>
      </c>
      <c r="L34" s="4">
        <v>12</v>
      </c>
      <c r="M34" s="5">
        <v>1</v>
      </c>
      <c r="N34" s="8">
        <f>H34*I34</f>
        <v>54</v>
      </c>
      <c r="O34" s="2">
        <f>L34*M34</f>
        <v>12</v>
      </c>
      <c r="P34" s="9">
        <f>N34+O34</f>
        <v>66</v>
      </c>
      <c r="Q34" s="90">
        <f>P34*1.2</f>
        <v>79.2</v>
      </c>
      <c r="R34" s="18" t="s">
        <v>48</v>
      </c>
      <c r="S34" s="2" t="s">
        <v>49</v>
      </c>
      <c r="T34" s="19">
        <v>1</v>
      </c>
      <c r="V34" s="16"/>
      <c r="W34" s="8" t="s">
        <v>28</v>
      </c>
      <c r="X34" s="19">
        <v>1</v>
      </c>
      <c r="Y34" s="2" t="s">
        <v>44</v>
      </c>
      <c r="Z34" s="2">
        <f>I34+M34-D34</f>
        <v>3</v>
      </c>
      <c r="AA34" s="8" t="s">
        <v>45</v>
      </c>
      <c r="AB34" s="16">
        <f>I34+M34-D34</f>
        <v>3</v>
      </c>
      <c r="AC34" s="8" t="s">
        <v>41</v>
      </c>
      <c r="AD34" s="2">
        <f>I34</f>
        <v>3</v>
      </c>
      <c r="AE34" s="8" t="s">
        <v>37</v>
      </c>
      <c r="AF34" s="16">
        <f>M34</f>
        <v>1</v>
      </c>
      <c r="AG34" s="8" t="s">
        <v>30</v>
      </c>
      <c r="AH34" s="16">
        <v>8</v>
      </c>
      <c r="AI34" s="8" t="s">
        <v>46</v>
      </c>
      <c r="AJ34" s="16">
        <f>AD34+AF34-1</f>
        <v>3</v>
      </c>
      <c r="AK34" s="8" t="s">
        <v>31</v>
      </c>
      <c r="AL34" s="16">
        <v>1</v>
      </c>
    </row>
    <row r="35" spans="1:38" ht="15.75" customHeight="1">
      <c r="A35" s="34">
        <v>5.5</v>
      </c>
      <c r="B35" s="35">
        <f>(G35*I35)+(K35*M35)</f>
        <v>5.54</v>
      </c>
      <c r="C35" s="36">
        <f>A35/1.51</f>
        <v>3.6423841059602649</v>
      </c>
      <c r="D35" s="37">
        <v>1</v>
      </c>
      <c r="E35" s="34" t="s">
        <v>34</v>
      </c>
      <c r="F35" s="34" t="s">
        <v>43</v>
      </c>
      <c r="G35" s="35">
        <v>1.51</v>
      </c>
      <c r="H35" s="35">
        <v>18</v>
      </c>
      <c r="I35" s="38">
        <v>3</v>
      </c>
      <c r="J35" s="34" t="s">
        <v>39</v>
      </c>
      <c r="K35" s="35">
        <v>1.01</v>
      </c>
      <c r="L35" s="35">
        <v>12</v>
      </c>
      <c r="M35" s="38">
        <v>1</v>
      </c>
      <c r="N35" s="23">
        <f>H35*I35</f>
        <v>54</v>
      </c>
      <c r="O35" s="21">
        <f>L35*M35</f>
        <v>12</v>
      </c>
      <c r="P35" s="39">
        <f>N35+O35</f>
        <v>66</v>
      </c>
      <c r="Q35" s="40">
        <f>P35*1.2</f>
        <v>79.2</v>
      </c>
      <c r="R35" s="20" t="s">
        <v>48</v>
      </c>
      <c r="S35" s="21" t="s">
        <v>49</v>
      </c>
      <c r="T35" s="22">
        <v>1</v>
      </c>
      <c r="U35" s="23"/>
      <c r="V35" s="24"/>
      <c r="W35" s="23" t="s">
        <v>28</v>
      </c>
      <c r="X35" s="22">
        <v>1</v>
      </c>
      <c r="Y35" s="21" t="s">
        <v>44</v>
      </c>
      <c r="Z35" s="21">
        <f>I35+M35-D35</f>
        <v>3</v>
      </c>
      <c r="AA35" s="23" t="s">
        <v>45</v>
      </c>
      <c r="AB35" s="24">
        <f>I35+M35-D35</f>
        <v>3</v>
      </c>
      <c r="AC35" s="23" t="s">
        <v>41</v>
      </c>
      <c r="AD35" s="21">
        <f>I35</f>
        <v>3</v>
      </c>
      <c r="AE35" s="23" t="s">
        <v>37</v>
      </c>
      <c r="AF35" s="24">
        <f>M35</f>
        <v>1</v>
      </c>
      <c r="AG35" s="23" t="s">
        <v>30</v>
      </c>
      <c r="AH35" s="24">
        <v>8</v>
      </c>
      <c r="AI35" s="23" t="s">
        <v>46</v>
      </c>
      <c r="AJ35" s="24">
        <f>AD35+AF35-1</f>
        <v>3</v>
      </c>
      <c r="AK35" s="23" t="s">
        <v>31</v>
      </c>
      <c r="AL35" s="24">
        <v>1</v>
      </c>
    </row>
    <row r="36" spans="1:38" ht="15.75" customHeight="1">
      <c r="A36" s="25">
        <v>6</v>
      </c>
      <c r="B36" s="26">
        <f>(G36*I36)+(K36*M36)</f>
        <v>6.04</v>
      </c>
      <c r="C36" s="27">
        <f>A36/1.51</f>
        <v>3.9735099337748343</v>
      </c>
      <c r="D36" s="28">
        <v>1</v>
      </c>
      <c r="E36" s="29" t="s">
        <v>24</v>
      </c>
      <c r="F36" s="25" t="s">
        <v>40</v>
      </c>
      <c r="G36" s="26">
        <v>1.51</v>
      </c>
      <c r="H36" s="26">
        <v>18</v>
      </c>
      <c r="I36" s="30">
        <v>4</v>
      </c>
      <c r="J36" s="14"/>
      <c r="K36" s="12"/>
      <c r="L36" s="12"/>
      <c r="M36" s="15"/>
      <c r="N36" s="14">
        <f>H36*I36</f>
        <v>72</v>
      </c>
      <c r="O36" s="12">
        <f>L36*M36</f>
        <v>0</v>
      </c>
      <c r="P36" s="31">
        <f>N36+O36</f>
        <v>72</v>
      </c>
      <c r="Q36" s="32">
        <f>P36*1.2</f>
        <v>86.399999999999991</v>
      </c>
      <c r="R36" s="11" t="s">
        <v>48</v>
      </c>
      <c r="S36" s="12" t="s">
        <v>49</v>
      </c>
      <c r="T36" s="13">
        <v>1</v>
      </c>
      <c r="U36" s="14"/>
      <c r="V36" s="15"/>
      <c r="W36" s="14" t="s">
        <v>28</v>
      </c>
      <c r="X36" s="13">
        <v>1</v>
      </c>
      <c r="Y36" s="12" t="s">
        <v>44</v>
      </c>
      <c r="Z36" s="12">
        <f>I36+M36-D36</f>
        <v>3</v>
      </c>
      <c r="AA36" s="14" t="s">
        <v>45</v>
      </c>
      <c r="AB36" s="15">
        <f>I36+M36-D36</f>
        <v>3</v>
      </c>
      <c r="AC36" s="14" t="s">
        <v>41</v>
      </c>
      <c r="AD36" s="12">
        <f>I36</f>
        <v>4</v>
      </c>
      <c r="AE36" s="14"/>
      <c r="AF36" s="15"/>
      <c r="AG36" s="14" t="s">
        <v>30</v>
      </c>
      <c r="AH36" s="15">
        <v>8</v>
      </c>
      <c r="AI36" s="14" t="s">
        <v>46</v>
      </c>
      <c r="AJ36" s="15">
        <f>AD36+AF36-1</f>
        <v>3</v>
      </c>
      <c r="AK36" s="14" t="s">
        <v>31</v>
      </c>
      <c r="AL36" s="15">
        <v>1</v>
      </c>
    </row>
    <row r="37" spans="1:38" ht="15.75" customHeight="1">
      <c r="A37" s="3">
        <v>6</v>
      </c>
      <c r="B37" s="87">
        <f>(G37*I37)+(K37*M37)</f>
        <v>6.04</v>
      </c>
      <c r="C37" s="33">
        <f>A37/1.51</f>
        <v>3.9735099337748343</v>
      </c>
      <c r="D37" s="6">
        <v>1</v>
      </c>
      <c r="E37" s="17" t="s">
        <v>32</v>
      </c>
      <c r="F37" s="3" t="s">
        <v>42</v>
      </c>
      <c r="G37" s="87">
        <v>1.51</v>
      </c>
      <c r="H37" s="87">
        <v>18</v>
      </c>
      <c r="I37" s="5">
        <v>4</v>
      </c>
      <c r="K37" s="88"/>
      <c r="L37" s="88"/>
      <c r="N37" s="8">
        <f>H37*I37</f>
        <v>72</v>
      </c>
      <c r="O37" s="88">
        <f>L37*M37</f>
        <v>0</v>
      </c>
      <c r="P37" s="89">
        <f>N37+O37</f>
        <v>72</v>
      </c>
      <c r="Q37" s="90">
        <f>P37*1.2</f>
        <v>86.399999999999991</v>
      </c>
      <c r="R37" s="18" t="s">
        <v>48</v>
      </c>
      <c r="S37" s="88" t="s">
        <v>49</v>
      </c>
      <c r="T37" s="19">
        <v>1</v>
      </c>
      <c r="V37" s="16"/>
      <c r="W37" s="8" t="s">
        <v>28</v>
      </c>
      <c r="X37" s="19">
        <v>1</v>
      </c>
      <c r="Y37" s="88" t="s">
        <v>44</v>
      </c>
      <c r="Z37" s="88">
        <f>I37+M37-D37</f>
        <v>3</v>
      </c>
      <c r="AA37" s="8" t="s">
        <v>45</v>
      </c>
      <c r="AB37" s="16">
        <f>I37+M37-D37</f>
        <v>3</v>
      </c>
      <c r="AC37" s="8" t="s">
        <v>41</v>
      </c>
      <c r="AD37" s="88">
        <f>I37</f>
        <v>4</v>
      </c>
      <c r="AE37" s="8"/>
      <c r="AG37" s="8" t="s">
        <v>30</v>
      </c>
      <c r="AH37" s="16">
        <v>8</v>
      </c>
      <c r="AI37" s="8" t="s">
        <v>46</v>
      </c>
      <c r="AJ37" s="16">
        <f>AD37+AF37-1</f>
        <v>3</v>
      </c>
      <c r="AK37" s="8" t="s">
        <v>31</v>
      </c>
      <c r="AL37" s="16">
        <v>1</v>
      </c>
    </row>
    <row r="38" spans="1:38" ht="15.75" customHeight="1">
      <c r="A38" s="3">
        <v>6</v>
      </c>
      <c r="B38" s="87">
        <f>(G38*I38)+(K38*M38)</f>
        <v>6.04</v>
      </c>
      <c r="C38" s="33">
        <f>A38/1.51</f>
        <v>3.9735099337748343</v>
      </c>
      <c r="D38" s="6">
        <v>1</v>
      </c>
      <c r="E38" s="3" t="s">
        <v>34</v>
      </c>
      <c r="F38" s="3" t="s">
        <v>43</v>
      </c>
      <c r="G38" s="87">
        <v>1.51</v>
      </c>
      <c r="H38" s="87">
        <v>18</v>
      </c>
      <c r="I38" s="5">
        <v>4</v>
      </c>
      <c r="K38" s="88"/>
      <c r="L38" s="88"/>
      <c r="N38" s="8">
        <f>H38*I38</f>
        <v>72</v>
      </c>
      <c r="O38" s="88">
        <f>L38*M38</f>
        <v>0</v>
      </c>
      <c r="P38" s="89">
        <f>N38+O38</f>
        <v>72</v>
      </c>
      <c r="Q38" s="90">
        <f>P38*1.2</f>
        <v>86.399999999999991</v>
      </c>
      <c r="R38" s="18" t="s">
        <v>48</v>
      </c>
      <c r="S38" s="88" t="s">
        <v>49</v>
      </c>
      <c r="T38" s="19">
        <v>1</v>
      </c>
      <c r="V38" s="16"/>
      <c r="W38" s="8" t="s">
        <v>28</v>
      </c>
      <c r="X38" s="19">
        <v>1</v>
      </c>
      <c r="Y38" s="88" t="s">
        <v>44</v>
      </c>
      <c r="Z38" s="88">
        <f>I38+M38-D38</f>
        <v>3</v>
      </c>
      <c r="AA38" s="8" t="s">
        <v>45</v>
      </c>
      <c r="AB38" s="16">
        <f>I38+M38-D38</f>
        <v>3</v>
      </c>
      <c r="AC38" s="8" t="s">
        <v>41</v>
      </c>
      <c r="AD38" s="88">
        <f>I38</f>
        <v>4</v>
      </c>
      <c r="AE38" s="8"/>
      <c r="AG38" s="8" t="s">
        <v>30</v>
      </c>
      <c r="AH38" s="16">
        <v>8</v>
      </c>
      <c r="AI38" s="8" t="s">
        <v>46</v>
      </c>
      <c r="AJ38" s="16">
        <f>AD38+AF38-1</f>
        <v>3</v>
      </c>
      <c r="AK38" s="8" t="s">
        <v>31</v>
      </c>
      <c r="AL38" s="16">
        <v>1</v>
      </c>
    </row>
    <row r="39" spans="1:38" ht="15.75" customHeight="1">
      <c r="A39" s="3">
        <v>6.5</v>
      </c>
      <c r="B39" s="4">
        <f>(G39*I39)+(K39*M39)</f>
        <v>6.55</v>
      </c>
      <c r="C39" s="33">
        <f>A39/1.51</f>
        <v>4.3046357615894042</v>
      </c>
      <c r="D39" s="6">
        <v>1</v>
      </c>
      <c r="E39" s="7" t="s">
        <v>24</v>
      </c>
      <c r="F39" s="3" t="s">
        <v>40</v>
      </c>
      <c r="G39" s="4">
        <v>1.51</v>
      </c>
      <c r="H39" s="4">
        <v>18</v>
      </c>
      <c r="I39" s="5">
        <v>4</v>
      </c>
      <c r="J39" s="3" t="s">
        <v>25</v>
      </c>
      <c r="K39" s="4">
        <v>0.51</v>
      </c>
      <c r="L39" s="4">
        <v>6</v>
      </c>
      <c r="M39" s="5">
        <v>1</v>
      </c>
      <c r="N39" s="8">
        <f>H39*I39</f>
        <v>72</v>
      </c>
      <c r="O39" s="2">
        <f>L39*M39</f>
        <v>6</v>
      </c>
      <c r="P39" s="9">
        <f>N39+O39</f>
        <v>78</v>
      </c>
      <c r="Q39" s="90">
        <f>P39*1.2</f>
        <v>93.6</v>
      </c>
      <c r="R39" s="18" t="s">
        <v>48</v>
      </c>
      <c r="S39" s="2" t="s">
        <v>49</v>
      </c>
      <c r="T39" s="19">
        <v>1</v>
      </c>
      <c r="V39" s="16"/>
      <c r="W39" s="8" t="s">
        <v>28</v>
      </c>
      <c r="X39" s="19">
        <v>1</v>
      </c>
      <c r="Y39" s="2" t="s">
        <v>44</v>
      </c>
      <c r="Z39" s="2">
        <f>I39+M39-D39</f>
        <v>4</v>
      </c>
      <c r="AA39" s="8" t="s">
        <v>45</v>
      </c>
      <c r="AB39" s="16">
        <f>I39+M39-D39</f>
        <v>4</v>
      </c>
      <c r="AC39" s="8" t="s">
        <v>41</v>
      </c>
      <c r="AD39" s="2">
        <f>I39</f>
        <v>4</v>
      </c>
      <c r="AE39" s="8" t="s">
        <v>29</v>
      </c>
      <c r="AF39" s="16">
        <f>M39</f>
        <v>1</v>
      </c>
      <c r="AG39" s="8" t="s">
        <v>30</v>
      </c>
      <c r="AH39" s="16">
        <v>10</v>
      </c>
      <c r="AI39" s="8" t="s">
        <v>46</v>
      </c>
      <c r="AJ39" s="16">
        <f>AD39+AF39-1</f>
        <v>4</v>
      </c>
      <c r="AK39" s="8" t="s">
        <v>31</v>
      </c>
      <c r="AL39" s="16">
        <v>1</v>
      </c>
    </row>
    <row r="40" spans="1:38" ht="15.75" customHeight="1">
      <c r="A40" s="3">
        <v>6.5</v>
      </c>
      <c r="B40" s="4">
        <f>(G40*I40)+(K40*M40)</f>
        <v>6.55</v>
      </c>
      <c r="C40" s="33">
        <f>A40/1.51</f>
        <v>4.3046357615894042</v>
      </c>
      <c r="D40" s="6">
        <v>1</v>
      </c>
      <c r="E40" s="17" t="s">
        <v>32</v>
      </c>
      <c r="F40" s="3" t="s">
        <v>42</v>
      </c>
      <c r="G40" s="4">
        <v>1.51</v>
      </c>
      <c r="H40" s="4">
        <v>18</v>
      </c>
      <c r="I40" s="5">
        <v>4</v>
      </c>
      <c r="J40" s="3" t="s">
        <v>33</v>
      </c>
      <c r="K40" s="4">
        <v>0.51</v>
      </c>
      <c r="L40" s="4">
        <v>6</v>
      </c>
      <c r="M40" s="5">
        <v>1</v>
      </c>
      <c r="N40" s="8">
        <f>H40*I40</f>
        <v>72</v>
      </c>
      <c r="O40" s="2">
        <f>L40*M40</f>
        <v>6</v>
      </c>
      <c r="P40" s="9">
        <f>N40+O40</f>
        <v>78</v>
      </c>
      <c r="Q40" s="90">
        <f>P40*1.2</f>
        <v>93.6</v>
      </c>
      <c r="R40" s="18" t="s">
        <v>48</v>
      </c>
      <c r="S40" s="2" t="s">
        <v>49</v>
      </c>
      <c r="T40" s="19">
        <v>1</v>
      </c>
      <c r="V40" s="16"/>
      <c r="W40" s="8" t="s">
        <v>28</v>
      </c>
      <c r="X40" s="19">
        <v>1</v>
      </c>
      <c r="Y40" s="2" t="s">
        <v>44</v>
      </c>
      <c r="Z40" s="2">
        <f>I40+M40-D40</f>
        <v>4</v>
      </c>
      <c r="AA40" s="8" t="s">
        <v>45</v>
      </c>
      <c r="AB40" s="16">
        <f>I40+M40-D40</f>
        <v>4</v>
      </c>
      <c r="AC40" s="8" t="s">
        <v>41</v>
      </c>
      <c r="AD40" s="2">
        <f>I40</f>
        <v>4</v>
      </c>
      <c r="AE40" s="8" t="s">
        <v>29</v>
      </c>
      <c r="AF40" s="16">
        <f>M40</f>
        <v>1</v>
      </c>
      <c r="AG40" s="8" t="s">
        <v>30</v>
      </c>
      <c r="AH40" s="16">
        <v>10</v>
      </c>
      <c r="AI40" s="8" t="s">
        <v>46</v>
      </c>
      <c r="AJ40" s="16">
        <f>AD40+AF40-1</f>
        <v>4</v>
      </c>
      <c r="AK40" s="8" t="s">
        <v>31</v>
      </c>
      <c r="AL40" s="16">
        <v>1</v>
      </c>
    </row>
    <row r="41" spans="1:38" ht="15.75" customHeight="1">
      <c r="A41" s="3">
        <v>6.5</v>
      </c>
      <c r="B41" s="4">
        <f>(G41*I41)+(K41*M41)</f>
        <v>6.55</v>
      </c>
      <c r="C41" s="33">
        <f>A41/1.51</f>
        <v>4.3046357615894042</v>
      </c>
      <c r="D41" s="6">
        <v>1</v>
      </c>
      <c r="E41" s="3" t="s">
        <v>34</v>
      </c>
      <c r="F41" s="3" t="s">
        <v>43</v>
      </c>
      <c r="G41" s="4">
        <v>1.51</v>
      </c>
      <c r="H41" s="4">
        <v>18</v>
      </c>
      <c r="I41" s="5">
        <v>4</v>
      </c>
      <c r="J41" s="3" t="s">
        <v>35</v>
      </c>
      <c r="K41" s="4">
        <v>0.51</v>
      </c>
      <c r="L41" s="4">
        <v>6</v>
      </c>
      <c r="M41" s="5">
        <v>1</v>
      </c>
      <c r="N41" s="8">
        <f>H41*I41</f>
        <v>72</v>
      </c>
      <c r="O41" s="2">
        <f>L41*M41</f>
        <v>6</v>
      </c>
      <c r="P41" s="9">
        <f>N41+O41</f>
        <v>78</v>
      </c>
      <c r="Q41" s="90">
        <f>P41*1.2</f>
        <v>93.6</v>
      </c>
      <c r="R41" s="18" t="s">
        <v>48</v>
      </c>
      <c r="S41" s="2" t="s">
        <v>49</v>
      </c>
      <c r="T41" s="19">
        <v>1</v>
      </c>
      <c r="V41" s="16"/>
      <c r="W41" s="8" t="s">
        <v>28</v>
      </c>
      <c r="X41" s="19">
        <v>1</v>
      </c>
      <c r="Y41" s="2" t="s">
        <v>44</v>
      </c>
      <c r="Z41" s="2">
        <f>I41+M41-D41</f>
        <v>4</v>
      </c>
      <c r="AA41" s="8" t="s">
        <v>45</v>
      </c>
      <c r="AB41" s="16">
        <f>I41+M41-D41</f>
        <v>4</v>
      </c>
      <c r="AC41" s="8" t="s">
        <v>41</v>
      </c>
      <c r="AD41" s="2">
        <f>I41</f>
        <v>4</v>
      </c>
      <c r="AE41" s="8" t="s">
        <v>29</v>
      </c>
      <c r="AF41" s="16">
        <f>M41</f>
        <v>1</v>
      </c>
      <c r="AG41" s="8" t="s">
        <v>30</v>
      </c>
      <c r="AH41" s="16">
        <v>10</v>
      </c>
      <c r="AI41" s="8" t="s">
        <v>46</v>
      </c>
      <c r="AJ41" s="16">
        <f>AD41+AF41-1</f>
        <v>4</v>
      </c>
      <c r="AK41" s="8" t="s">
        <v>31</v>
      </c>
      <c r="AL41" s="16">
        <v>1</v>
      </c>
    </row>
    <row r="42" spans="1:38" ht="15.75" customHeight="1">
      <c r="A42" s="3">
        <v>7</v>
      </c>
      <c r="B42" s="4">
        <f>(G42*I42)+(K42*M42)</f>
        <v>7.05</v>
      </c>
      <c r="C42" s="33">
        <f>A42/1.51</f>
        <v>4.6357615894039732</v>
      </c>
      <c r="D42" s="6">
        <v>1</v>
      </c>
      <c r="E42" s="7" t="s">
        <v>24</v>
      </c>
      <c r="F42" s="3" t="s">
        <v>40</v>
      </c>
      <c r="G42" s="4">
        <v>1.51</v>
      </c>
      <c r="H42" s="4">
        <v>18</v>
      </c>
      <c r="I42" s="5">
        <v>4</v>
      </c>
      <c r="J42" s="3" t="s">
        <v>36</v>
      </c>
      <c r="K42" s="4">
        <v>1.01</v>
      </c>
      <c r="L42" s="4">
        <v>12</v>
      </c>
      <c r="M42" s="5">
        <v>1</v>
      </c>
      <c r="N42" s="8">
        <f>H42*I42</f>
        <v>72</v>
      </c>
      <c r="O42" s="2">
        <f>L42*M42</f>
        <v>12</v>
      </c>
      <c r="P42" s="9">
        <f>N42+O42</f>
        <v>84</v>
      </c>
      <c r="Q42" s="90">
        <f>P42*1.2</f>
        <v>100.8</v>
      </c>
      <c r="R42" s="18" t="s">
        <v>48</v>
      </c>
      <c r="S42" s="2" t="s">
        <v>49</v>
      </c>
      <c r="T42" s="19">
        <v>1</v>
      </c>
      <c r="V42" s="16"/>
      <c r="W42" s="8" t="s">
        <v>28</v>
      </c>
      <c r="X42" s="19">
        <v>1</v>
      </c>
      <c r="Y42" s="2" t="s">
        <v>44</v>
      </c>
      <c r="Z42" s="2">
        <f>I42+M42-D42</f>
        <v>4</v>
      </c>
      <c r="AA42" s="8" t="s">
        <v>45</v>
      </c>
      <c r="AB42" s="16">
        <f>I42+M42-D42</f>
        <v>4</v>
      </c>
      <c r="AC42" s="8" t="s">
        <v>41</v>
      </c>
      <c r="AD42" s="2">
        <f>I42</f>
        <v>4</v>
      </c>
      <c r="AE42" s="8" t="s">
        <v>37</v>
      </c>
      <c r="AF42" s="16">
        <f>M42</f>
        <v>1</v>
      </c>
      <c r="AG42" s="8" t="s">
        <v>30</v>
      </c>
      <c r="AH42" s="16">
        <v>10</v>
      </c>
      <c r="AI42" s="8" t="s">
        <v>46</v>
      </c>
      <c r="AJ42" s="16">
        <f>AD42+AF42-1</f>
        <v>4</v>
      </c>
      <c r="AK42" s="8" t="s">
        <v>31</v>
      </c>
      <c r="AL42" s="16">
        <v>1</v>
      </c>
    </row>
    <row r="43" spans="1:38" ht="15.75" customHeight="1">
      <c r="A43" s="3">
        <v>7</v>
      </c>
      <c r="B43" s="87">
        <f>(G43*I43)+(K43*M43)</f>
        <v>7.05</v>
      </c>
      <c r="C43" s="33">
        <f>A43/1.51</f>
        <v>4.6357615894039732</v>
      </c>
      <c r="D43" s="6">
        <v>1</v>
      </c>
      <c r="E43" s="17" t="s">
        <v>32</v>
      </c>
      <c r="F43" s="3" t="s">
        <v>42</v>
      </c>
      <c r="G43" s="87">
        <v>1.51</v>
      </c>
      <c r="H43" s="87">
        <v>18</v>
      </c>
      <c r="I43" s="5">
        <v>4</v>
      </c>
      <c r="J43" s="3" t="s">
        <v>38</v>
      </c>
      <c r="K43" s="87">
        <v>1.01</v>
      </c>
      <c r="L43" s="87">
        <v>12</v>
      </c>
      <c r="M43" s="5">
        <v>1</v>
      </c>
      <c r="N43" s="8">
        <f>H43*I43</f>
        <v>72</v>
      </c>
      <c r="O43" s="88">
        <f>L43*M43</f>
        <v>12</v>
      </c>
      <c r="P43" s="89">
        <f>N43+O43</f>
        <v>84</v>
      </c>
      <c r="Q43" s="90">
        <f>P43*1.2</f>
        <v>100.8</v>
      </c>
      <c r="R43" s="18" t="s">
        <v>48</v>
      </c>
      <c r="S43" s="88" t="s">
        <v>49</v>
      </c>
      <c r="T43" s="19">
        <v>1</v>
      </c>
      <c r="V43" s="16"/>
      <c r="W43" s="8" t="s">
        <v>28</v>
      </c>
      <c r="X43" s="19">
        <v>1</v>
      </c>
      <c r="Y43" s="88" t="s">
        <v>44</v>
      </c>
      <c r="Z43" s="88">
        <f>I43+M43-D43</f>
        <v>4</v>
      </c>
      <c r="AA43" s="8" t="s">
        <v>45</v>
      </c>
      <c r="AB43" s="16">
        <f>I43+M43-D43</f>
        <v>4</v>
      </c>
      <c r="AC43" s="8" t="s">
        <v>41</v>
      </c>
      <c r="AD43" s="88">
        <f>I43</f>
        <v>4</v>
      </c>
      <c r="AE43" s="8" t="s">
        <v>37</v>
      </c>
      <c r="AF43" s="16">
        <f>M43</f>
        <v>1</v>
      </c>
      <c r="AG43" s="8" t="s">
        <v>30</v>
      </c>
      <c r="AH43" s="16">
        <v>10</v>
      </c>
      <c r="AI43" s="8" t="s">
        <v>46</v>
      </c>
      <c r="AJ43" s="16">
        <f>AD43+AF43-1</f>
        <v>4</v>
      </c>
      <c r="AK43" s="8" t="s">
        <v>31</v>
      </c>
      <c r="AL43" s="16">
        <v>1</v>
      </c>
    </row>
    <row r="44" spans="1:38" ht="15.75" customHeight="1">
      <c r="A44" s="34">
        <v>7</v>
      </c>
      <c r="B44" s="35">
        <f>(G44*I44)+(K44*M44)</f>
        <v>7.05</v>
      </c>
      <c r="C44" s="36">
        <f>A44/1.51</f>
        <v>4.6357615894039732</v>
      </c>
      <c r="D44" s="37">
        <v>1</v>
      </c>
      <c r="E44" s="34" t="s">
        <v>34</v>
      </c>
      <c r="F44" s="34" t="s">
        <v>43</v>
      </c>
      <c r="G44" s="35">
        <v>1.51</v>
      </c>
      <c r="H44" s="35">
        <v>18</v>
      </c>
      <c r="I44" s="38">
        <v>4</v>
      </c>
      <c r="J44" s="34" t="s">
        <v>39</v>
      </c>
      <c r="K44" s="35">
        <v>1.01</v>
      </c>
      <c r="L44" s="35">
        <v>12</v>
      </c>
      <c r="M44" s="38">
        <v>1</v>
      </c>
      <c r="N44" s="23">
        <f>H44*I44</f>
        <v>72</v>
      </c>
      <c r="O44" s="21">
        <f>L44*M44</f>
        <v>12</v>
      </c>
      <c r="P44" s="39">
        <f>N44+O44</f>
        <v>84</v>
      </c>
      <c r="Q44" s="40">
        <f>P44*1.2</f>
        <v>100.8</v>
      </c>
      <c r="R44" s="20" t="s">
        <v>48</v>
      </c>
      <c r="S44" s="21" t="s">
        <v>49</v>
      </c>
      <c r="T44" s="22">
        <v>1</v>
      </c>
      <c r="U44" s="23"/>
      <c r="V44" s="24"/>
      <c r="W44" s="23" t="s">
        <v>28</v>
      </c>
      <c r="X44" s="22">
        <v>1</v>
      </c>
      <c r="Y44" s="21" t="s">
        <v>44</v>
      </c>
      <c r="Z44" s="21">
        <f>I44+M44-D44</f>
        <v>4</v>
      </c>
      <c r="AA44" s="23" t="s">
        <v>45</v>
      </c>
      <c r="AB44" s="24">
        <f>I44+M44-D44</f>
        <v>4</v>
      </c>
      <c r="AC44" s="23" t="s">
        <v>41</v>
      </c>
      <c r="AD44" s="21">
        <f>I44</f>
        <v>4</v>
      </c>
      <c r="AE44" s="23" t="s">
        <v>37</v>
      </c>
      <c r="AF44" s="24">
        <f>M44</f>
        <v>1</v>
      </c>
      <c r="AG44" s="23" t="s">
        <v>30</v>
      </c>
      <c r="AH44" s="24">
        <v>10</v>
      </c>
      <c r="AI44" s="23" t="s">
        <v>46</v>
      </c>
      <c r="AJ44" s="24">
        <f>AD44+AF44-1</f>
        <v>4</v>
      </c>
      <c r="AK44" s="23" t="s">
        <v>31</v>
      </c>
      <c r="AL44" s="24">
        <v>1</v>
      </c>
    </row>
    <row r="45" spans="1:38" ht="15.75" customHeight="1">
      <c r="A45" s="25">
        <v>7.5</v>
      </c>
      <c r="B45" s="26">
        <f>(G45*I45)+(K45*M45)</f>
        <v>7.55</v>
      </c>
      <c r="C45" s="27">
        <f>A45/1.51</f>
        <v>4.9668874172185431</v>
      </c>
      <c r="D45" s="28">
        <v>1</v>
      </c>
      <c r="E45" s="29" t="s">
        <v>24</v>
      </c>
      <c r="F45" s="25" t="s">
        <v>40</v>
      </c>
      <c r="G45" s="26">
        <v>1.51</v>
      </c>
      <c r="H45" s="26">
        <v>18</v>
      </c>
      <c r="I45" s="30">
        <v>5</v>
      </c>
      <c r="J45" s="14"/>
      <c r="K45" s="12"/>
      <c r="L45" s="12"/>
      <c r="M45" s="15"/>
      <c r="N45" s="14">
        <f>H45*I45</f>
        <v>90</v>
      </c>
      <c r="O45" s="12">
        <f>L45*M45</f>
        <v>0</v>
      </c>
      <c r="P45" s="31">
        <f>N45+O45</f>
        <v>90</v>
      </c>
      <c r="Q45" s="32">
        <f>P45*1.2</f>
        <v>108</v>
      </c>
      <c r="R45" s="11" t="s">
        <v>48</v>
      </c>
      <c r="S45" s="12" t="s">
        <v>49</v>
      </c>
      <c r="T45" s="13">
        <v>1</v>
      </c>
      <c r="U45" s="14"/>
      <c r="V45" s="15"/>
      <c r="W45" s="14" t="s">
        <v>28</v>
      </c>
      <c r="X45" s="13">
        <v>1</v>
      </c>
      <c r="Y45" s="12" t="s">
        <v>44</v>
      </c>
      <c r="Z45" s="12">
        <f>I45+M45-D45</f>
        <v>4</v>
      </c>
      <c r="AA45" s="14" t="s">
        <v>45</v>
      </c>
      <c r="AB45" s="15">
        <f>I45+M45-D45</f>
        <v>4</v>
      </c>
      <c r="AC45" s="14" t="s">
        <v>41</v>
      </c>
      <c r="AD45" s="12">
        <f>I45</f>
        <v>5</v>
      </c>
      <c r="AE45" s="14"/>
      <c r="AF45" s="15"/>
      <c r="AG45" s="14" t="s">
        <v>30</v>
      </c>
      <c r="AH45" s="15">
        <v>10</v>
      </c>
      <c r="AI45" s="14" t="s">
        <v>46</v>
      </c>
      <c r="AJ45" s="15">
        <f>AD45+AF45-1</f>
        <v>4</v>
      </c>
      <c r="AK45" s="14" t="s">
        <v>31</v>
      </c>
      <c r="AL45" s="15">
        <v>1</v>
      </c>
    </row>
    <row r="46" spans="1:38" ht="15.75" customHeight="1">
      <c r="A46" s="3">
        <v>7.5</v>
      </c>
      <c r="B46" s="87">
        <f>(G46*I46)+(K46*M46)</f>
        <v>7.55</v>
      </c>
      <c r="C46" s="33">
        <f>A46/1.51</f>
        <v>4.9668874172185431</v>
      </c>
      <c r="D46" s="6">
        <v>1</v>
      </c>
      <c r="E46" s="17" t="s">
        <v>32</v>
      </c>
      <c r="F46" s="3" t="s">
        <v>42</v>
      </c>
      <c r="G46" s="87">
        <v>1.51</v>
      </c>
      <c r="H46" s="87">
        <v>18</v>
      </c>
      <c r="I46" s="5">
        <v>5</v>
      </c>
      <c r="K46" s="88"/>
      <c r="L46" s="88"/>
      <c r="N46" s="8">
        <f>H46*I46</f>
        <v>90</v>
      </c>
      <c r="O46" s="88">
        <f>L46*M46</f>
        <v>0</v>
      </c>
      <c r="P46" s="89">
        <f>N46+O46</f>
        <v>90</v>
      </c>
      <c r="Q46" s="90">
        <f>P46*1.2</f>
        <v>108</v>
      </c>
      <c r="R46" s="18" t="s">
        <v>48</v>
      </c>
      <c r="S46" s="88" t="s">
        <v>49</v>
      </c>
      <c r="T46" s="19">
        <v>1</v>
      </c>
      <c r="V46" s="16"/>
      <c r="W46" s="8" t="s">
        <v>28</v>
      </c>
      <c r="X46" s="19">
        <v>1</v>
      </c>
      <c r="Y46" s="88" t="s">
        <v>44</v>
      </c>
      <c r="Z46" s="88">
        <f>I46+M46-D46</f>
        <v>4</v>
      </c>
      <c r="AA46" s="8" t="s">
        <v>45</v>
      </c>
      <c r="AB46" s="16">
        <f>I46+M46-D46</f>
        <v>4</v>
      </c>
      <c r="AC46" s="8" t="s">
        <v>41</v>
      </c>
      <c r="AD46" s="88">
        <f>I46</f>
        <v>5</v>
      </c>
      <c r="AE46" s="8"/>
      <c r="AG46" s="8" t="s">
        <v>30</v>
      </c>
      <c r="AH46" s="16">
        <v>10</v>
      </c>
      <c r="AI46" s="8" t="s">
        <v>46</v>
      </c>
      <c r="AJ46" s="16">
        <f>AD46+AF46-1</f>
        <v>4</v>
      </c>
      <c r="AK46" s="8" t="s">
        <v>31</v>
      </c>
      <c r="AL46" s="16">
        <v>1</v>
      </c>
    </row>
    <row r="47" spans="1:38" ht="15.75" customHeight="1">
      <c r="A47" s="3">
        <v>7.5</v>
      </c>
      <c r="B47" s="87">
        <f>(G47*I47)+(K47*M47)</f>
        <v>7.55</v>
      </c>
      <c r="C47" s="33">
        <f>A47/1.51</f>
        <v>4.9668874172185431</v>
      </c>
      <c r="D47" s="6">
        <v>1</v>
      </c>
      <c r="E47" s="3" t="s">
        <v>34</v>
      </c>
      <c r="F47" s="3" t="s">
        <v>43</v>
      </c>
      <c r="G47" s="87">
        <v>1.51</v>
      </c>
      <c r="H47" s="87">
        <v>18</v>
      </c>
      <c r="I47" s="5">
        <v>5</v>
      </c>
      <c r="K47" s="88"/>
      <c r="L47" s="88"/>
      <c r="N47" s="8">
        <f>H47*I47</f>
        <v>90</v>
      </c>
      <c r="O47" s="88">
        <f>L47*M47</f>
        <v>0</v>
      </c>
      <c r="P47" s="89">
        <f>N47+O47</f>
        <v>90</v>
      </c>
      <c r="Q47" s="90">
        <f>P47*1.2</f>
        <v>108</v>
      </c>
      <c r="R47" s="18" t="s">
        <v>48</v>
      </c>
      <c r="S47" s="88" t="s">
        <v>49</v>
      </c>
      <c r="T47" s="19">
        <v>1</v>
      </c>
      <c r="V47" s="16"/>
      <c r="W47" s="8" t="s">
        <v>28</v>
      </c>
      <c r="X47" s="19">
        <v>1</v>
      </c>
      <c r="Y47" s="88" t="s">
        <v>44</v>
      </c>
      <c r="Z47" s="88">
        <f>I47+M47-D47</f>
        <v>4</v>
      </c>
      <c r="AA47" s="8" t="s">
        <v>45</v>
      </c>
      <c r="AB47" s="16">
        <f>I47+M47-D47</f>
        <v>4</v>
      </c>
      <c r="AC47" s="8" t="s">
        <v>41</v>
      </c>
      <c r="AD47" s="88">
        <f>I47</f>
        <v>5</v>
      </c>
      <c r="AE47" s="8"/>
      <c r="AG47" s="8" t="s">
        <v>30</v>
      </c>
      <c r="AH47" s="16">
        <v>10</v>
      </c>
      <c r="AI47" s="8" t="s">
        <v>46</v>
      </c>
      <c r="AJ47" s="16">
        <f>AD47+AF47-1</f>
        <v>4</v>
      </c>
      <c r="AK47" s="8" t="s">
        <v>31</v>
      </c>
      <c r="AL47" s="16">
        <v>1</v>
      </c>
    </row>
    <row r="48" spans="1:38" ht="15.75" customHeight="1">
      <c r="A48" s="3">
        <v>8</v>
      </c>
      <c r="B48" s="4">
        <f>(G48*I48)+(K48*M48)</f>
        <v>8.06</v>
      </c>
      <c r="C48" s="33">
        <f>A48/1.51</f>
        <v>5.298013245033113</v>
      </c>
      <c r="D48" s="6">
        <v>1</v>
      </c>
      <c r="E48" s="7" t="s">
        <v>24</v>
      </c>
      <c r="F48" s="3" t="s">
        <v>40</v>
      </c>
      <c r="G48" s="4">
        <v>1.51</v>
      </c>
      <c r="H48" s="4">
        <v>18</v>
      </c>
      <c r="I48" s="5">
        <v>5</v>
      </c>
      <c r="J48" s="3" t="s">
        <v>25</v>
      </c>
      <c r="K48" s="4">
        <v>0.51</v>
      </c>
      <c r="L48" s="4">
        <v>6</v>
      </c>
      <c r="M48" s="5">
        <v>1</v>
      </c>
      <c r="N48" s="8">
        <f>H48*I48</f>
        <v>90</v>
      </c>
      <c r="O48" s="2">
        <f>L48*M48</f>
        <v>6</v>
      </c>
      <c r="P48" s="9">
        <f>N48+O48</f>
        <v>96</v>
      </c>
      <c r="Q48" s="90">
        <f>P48*1.2</f>
        <v>115.19999999999999</v>
      </c>
      <c r="R48" s="18" t="s">
        <v>48</v>
      </c>
      <c r="S48" s="2" t="s">
        <v>49</v>
      </c>
      <c r="T48" s="19">
        <v>1</v>
      </c>
      <c r="V48" s="16"/>
      <c r="W48" s="8" t="s">
        <v>28</v>
      </c>
      <c r="X48" s="19">
        <v>1</v>
      </c>
      <c r="Y48" s="2" t="s">
        <v>44</v>
      </c>
      <c r="Z48" s="2">
        <f>I48+M48-D48</f>
        <v>5</v>
      </c>
      <c r="AA48" s="8" t="s">
        <v>45</v>
      </c>
      <c r="AB48" s="16">
        <f>I48+M48-D48</f>
        <v>5</v>
      </c>
      <c r="AC48" s="8" t="s">
        <v>41</v>
      </c>
      <c r="AD48" s="2">
        <f>I48</f>
        <v>5</v>
      </c>
      <c r="AE48" s="8" t="s">
        <v>29</v>
      </c>
      <c r="AF48" s="16">
        <f>M48</f>
        <v>1</v>
      </c>
      <c r="AG48" s="8" t="s">
        <v>30</v>
      </c>
      <c r="AH48" s="16">
        <v>12</v>
      </c>
      <c r="AI48" s="8" t="s">
        <v>46</v>
      </c>
      <c r="AJ48" s="16">
        <f>AD48+AF48-1</f>
        <v>5</v>
      </c>
      <c r="AK48" s="8" t="s">
        <v>31</v>
      </c>
      <c r="AL48" s="16">
        <v>1</v>
      </c>
    </row>
    <row r="49" spans="1:38" ht="15.75" customHeight="1">
      <c r="A49" s="3">
        <v>8</v>
      </c>
      <c r="B49" s="4">
        <f>(G49*I49)+(K49*M49)</f>
        <v>8.06</v>
      </c>
      <c r="C49" s="33">
        <f>A49/1.51</f>
        <v>5.298013245033113</v>
      </c>
      <c r="D49" s="6">
        <v>1</v>
      </c>
      <c r="E49" s="17" t="s">
        <v>32</v>
      </c>
      <c r="F49" s="3" t="s">
        <v>42</v>
      </c>
      <c r="G49" s="4">
        <v>1.51</v>
      </c>
      <c r="H49" s="4">
        <v>18</v>
      </c>
      <c r="I49" s="5">
        <v>5</v>
      </c>
      <c r="J49" s="3" t="s">
        <v>33</v>
      </c>
      <c r="K49" s="4">
        <v>0.51</v>
      </c>
      <c r="L49" s="4">
        <v>6</v>
      </c>
      <c r="M49" s="5">
        <v>1</v>
      </c>
      <c r="N49" s="8">
        <f>H49*I49</f>
        <v>90</v>
      </c>
      <c r="O49" s="2">
        <f>L49*M49</f>
        <v>6</v>
      </c>
      <c r="P49" s="9">
        <f>N49+O49</f>
        <v>96</v>
      </c>
      <c r="Q49" s="90">
        <f>P49*1.2</f>
        <v>115.19999999999999</v>
      </c>
      <c r="R49" s="18" t="s">
        <v>48</v>
      </c>
      <c r="S49" s="2" t="s">
        <v>49</v>
      </c>
      <c r="T49" s="19">
        <v>1</v>
      </c>
      <c r="V49" s="16"/>
      <c r="W49" s="8" t="s">
        <v>28</v>
      </c>
      <c r="X49" s="19">
        <v>1</v>
      </c>
      <c r="Y49" s="2" t="s">
        <v>44</v>
      </c>
      <c r="Z49" s="2">
        <f>I49+M49-D49</f>
        <v>5</v>
      </c>
      <c r="AA49" s="8" t="s">
        <v>45</v>
      </c>
      <c r="AB49" s="16">
        <f>I49+M49-D49</f>
        <v>5</v>
      </c>
      <c r="AC49" s="8" t="s">
        <v>41</v>
      </c>
      <c r="AD49" s="2">
        <f>I49</f>
        <v>5</v>
      </c>
      <c r="AE49" s="8" t="s">
        <v>29</v>
      </c>
      <c r="AF49" s="16">
        <f>M49</f>
        <v>1</v>
      </c>
      <c r="AG49" s="8" t="s">
        <v>30</v>
      </c>
      <c r="AH49" s="16">
        <v>12</v>
      </c>
      <c r="AI49" s="8" t="s">
        <v>46</v>
      </c>
      <c r="AJ49" s="16">
        <f>AD49+AF49-1</f>
        <v>5</v>
      </c>
      <c r="AK49" s="8" t="s">
        <v>31</v>
      </c>
      <c r="AL49" s="16">
        <v>1</v>
      </c>
    </row>
    <row r="50" spans="1:38" ht="15.75" customHeight="1">
      <c r="A50" s="3">
        <v>8</v>
      </c>
      <c r="B50" s="4">
        <f>(G50*I50)+(K50*M50)</f>
        <v>8.06</v>
      </c>
      <c r="C50" s="33">
        <f>A50/1.51</f>
        <v>5.298013245033113</v>
      </c>
      <c r="D50" s="6">
        <v>1</v>
      </c>
      <c r="E50" s="3" t="s">
        <v>34</v>
      </c>
      <c r="F50" s="3" t="s">
        <v>43</v>
      </c>
      <c r="G50" s="4">
        <v>1.51</v>
      </c>
      <c r="H50" s="4">
        <v>18</v>
      </c>
      <c r="I50" s="5">
        <v>5</v>
      </c>
      <c r="J50" s="3" t="s">
        <v>35</v>
      </c>
      <c r="K50" s="4">
        <v>0.51</v>
      </c>
      <c r="L50" s="4">
        <v>6</v>
      </c>
      <c r="M50" s="5">
        <v>1</v>
      </c>
      <c r="N50" s="8">
        <f>H50*I50</f>
        <v>90</v>
      </c>
      <c r="O50" s="2">
        <f>L50*M50</f>
        <v>6</v>
      </c>
      <c r="P50" s="9">
        <f>N50+O50</f>
        <v>96</v>
      </c>
      <c r="Q50" s="90">
        <f>P50*1.2</f>
        <v>115.19999999999999</v>
      </c>
      <c r="R50" s="18" t="s">
        <v>48</v>
      </c>
      <c r="S50" s="2" t="s">
        <v>49</v>
      </c>
      <c r="T50" s="19">
        <v>1</v>
      </c>
      <c r="V50" s="16"/>
      <c r="W50" s="8" t="s">
        <v>28</v>
      </c>
      <c r="X50" s="19">
        <v>1</v>
      </c>
      <c r="Y50" s="2" t="s">
        <v>44</v>
      </c>
      <c r="Z50" s="2">
        <f>I50+M50-D50</f>
        <v>5</v>
      </c>
      <c r="AA50" s="8" t="s">
        <v>45</v>
      </c>
      <c r="AB50" s="16">
        <f>I50+M50-D50</f>
        <v>5</v>
      </c>
      <c r="AC50" s="8" t="s">
        <v>41</v>
      </c>
      <c r="AD50" s="2">
        <f>I50</f>
        <v>5</v>
      </c>
      <c r="AE50" s="8" t="s">
        <v>29</v>
      </c>
      <c r="AF50" s="16">
        <f>M50</f>
        <v>1</v>
      </c>
      <c r="AG50" s="8" t="s">
        <v>30</v>
      </c>
      <c r="AH50" s="16">
        <v>12</v>
      </c>
      <c r="AI50" s="8" t="s">
        <v>46</v>
      </c>
      <c r="AJ50" s="16">
        <f>AD50+AF50-1</f>
        <v>5</v>
      </c>
      <c r="AK50" s="8" t="s">
        <v>31</v>
      </c>
      <c r="AL50" s="16">
        <v>1</v>
      </c>
    </row>
    <row r="51" spans="1:38" ht="15.75" customHeight="1">
      <c r="A51" s="3">
        <v>8.5</v>
      </c>
      <c r="B51" s="87">
        <f>(G51*I51)+(K51*M51)</f>
        <v>8.56</v>
      </c>
      <c r="C51" s="33">
        <f>A51/1.51</f>
        <v>5.629139072847682</v>
      </c>
      <c r="D51" s="6">
        <v>1</v>
      </c>
      <c r="E51" s="7" t="s">
        <v>24</v>
      </c>
      <c r="F51" s="3" t="s">
        <v>40</v>
      </c>
      <c r="G51" s="87">
        <v>1.51</v>
      </c>
      <c r="H51" s="87">
        <v>18</v>
      </c>
      <c r="I51" s="5">
        <v>5</v>
      </c>
      <c r="J51" s="3" t="s">
        <v>36</v>
      </c>
      <c r="K51" s="87">
        <v>1.01</v>
      </c>
      <c r="L51" s="87">
        <v>12</v>
      </c>
      <c r="M51" s="5">
        <v>1</v>
      </c>
      <c r="N51" s="8">
        <f>H51*I51</f>
        <v>90</v>
      </c>
      <c r="O51" s="88">
        <f>L51*M51</f>
        <v>12</v>
      </c>
      <c r="P51" s="89">
        <f>N51+O51</f>
        <v>102</v>
      </c>
      <c r="Q51" s="90">
        <f>P51*1.2</f>
        <v>122.39999999999999</v>
      </c>
      <c r="R51" s="18" t="s">
        <v>50</v>
      </c>
      <c r="S51" s="88" t="s">
        <v>51</v>
      </c>
      <c r="T51" s="19">
        <v>1</v>
      </c>
      <c r="V51" s="16"/>
      <c r="W51" s="8" t="s">
        <v>28</v>
      </c>
      <c r="X51" s="19">
        <v>1</v>
      </c>
      <c r="Y51" s="88" t="s">
        <v>44</v>
      </c>
      <c r="Z51" s="88">
        <f>I51+M51-D51</f>
        <v>5</v>
      </c>
      <c r="AA51" s="8" t="s">
        <v>45</v>
      </c>
      <c r="AB51" s="16">
        <f>I51+M51-D51</f>
        <v>5</v>
      </c>
      <c r="AC51" s="8" t="s">
        <v>41</v>
      </c>
      <c r="AD51" s="88">
        <f>I51</f>
        <v>5</v>
      </c>
      <c r="AE51" s="8" t="s">
        <v>37</v>
      </c>
      <c r="AF51" s="16">
        <f>M51</f>
        <v>1</v>
      </c>
      <c r="AG51" s="8" t="s">
        <v>30</v>
      </c>
      <c r="AH51" s="16">
        <v>12</v>
      </c>
      <c r="AI51" s="8" t="s">
        <v>46</v>
      </c>
      <c r="AJ51" s="16">
        <f>AD51+AF51-1</f>
        <v>5</v>
      </c>
      <c r="AK51" s="8" t="s">
        <v>31</v>
      </c>
      <c r="AL51" s="16">
        <v>1</v>
      </c>
    </row>
    <row r="52" spans="1:38" ht="15.75" customHeight="1">
      <c r="A52" s="3">
        <v>8.5</v>
      </c>
      <c r="B52" s="87">
        <f>(G52*I52)+(K52*M52)</f>
        <v>8.56</v>
      </c>
      <c r="C52" s="33">
        <f>A52/1.51</f>
        <v>5.629139072847682</v>
      </c>
      <c r="D52" s="6">
        <v>1</v>
      </c>
      <c r="E52" s="17" t="s">
        <v>32</v>
      </c>
      <c r="F52" s="3" t="s">
        <v>42</v>
      </c>
      <c r="G52" s="87">
        <v>1.51</v>
      </c>
      <c r="H52" s="87">
        <v>18</v>
      </c>
      <c r="I52" s="5">
        <v>5</v>
      </c>
      <c r="J52" s="3" t="s">
        <v>38</v>
      </c>
      <c r="K52" s="87">
        <v>1.01</v>
      </c>
      <c r="L52" s="87">
        <v>12</v>
      </c>
      <c r="M52" s="5">
        <v>1</v>
      </c>
      <c r="N52" s="8">
        <f>H52*I52</f>
        <v>90</v>
      </c>
      <c r="O52" s="88">
        <f>L52*M52</f>
        <v>12</v>
      </c>
      <c r="P52" s="89">
        <f>N52+O52</f>
        <v>102</v>
      </c>
      <c r="Q52" s="90">
        <f>P52*1.2</f>
        <v>122.39999999999999</v>
      </c>
      <c r="R52" s="18" t="s">
        <v>50</v>
      </c>
      <c r="S52" s="2" t="s">
        <v>51</v>
      </c>
      <c r="T52" s="19">
        <v>1</v>
      </c>
      <c r="V52" s="16"/>
      <c r="W52" s="8" t="s">
        <v>28</v>
      </c>
      <c r="X52" s="19">
        <v>1</v>
      </c>
      <c r="Y52" s="88" t="s">
        <v>44</v>
      </c>
      <c r="Z52" s="88">
        <f>I52+M52-D52</f>
        <v>5</v>
      </c>
      <c r="AA52" s="8" t="s">
        <v>45</v>
      </c>
      <c r="AB52" s="16">
        <f>I52+M52-D52</f>
        <v>5</v>
      </c>
      <c r="AC52" s="8" t="s">
        <v>41</v>
      </c>
      <c r="AD52" s="88">
        <f>I52</f>
        <v>5</v>
      </c>
      <c r="AE52" s="8" t="s">
        <v>37</v>
      </c>
      <c r="AF52" s="16">
        <f>M52</f>
        <v>1</v>
      </c>
      <c r="AG52" s="8" t="s">
        <v>30</v>
      </c>
      <c r="AH52" s="16">
        <v>12</v>
      </c>
      <c r="AI52" s="8" t="s">
        <v>46</v>
      </c>
      <c r="AJ52" s="16">
        <f>AD52+AF52-1</f>
        <v>5</v>
      </c>
      <c r="AK52" s="8" t="s">
        <v>31</v>
      </c>
      <c r="AL52" s="16">
        <v>1</v>
      </c>
    </row>
    <row r="53" spans="1:38" ht="15.75" customHeight="1">
      <c r="A53" s="34">
        <v>8.5</v>
      </c>
      <c r="B53" s="35">
        <f>(G53*I53)+(K53*M53)</f>
        <v>8.56</v>
      </c>
      <c r="C53" s="36">
        <f>A53/1.51</f>
        <v>5.629139072847682</v>
      </c>
      <c r="D53" s="37">
        <v>1</v>
      </c>
      <c r="E53" s="34" t="s">
        <v>34</v>
      </c>
      <c r="F53" s="34" t="s">
        <v>43</v>
      </c>
      <c r="G53" s="35">
        <v>1.51</v>
      </c>
      <c r="H53" s="35">
        <v>18</v>
      </c>
      <c r="I53" s="38">
        <v>5</v>
      </c>
      <c r="J53" s="34" t="s">
        <v>39</v>
      </c>
      <c r="K53" s="35">
        <v>1.01</v>
      </c>
      <c r="L53" s="35">
        <v>12</v>
      </c>
      <c r="M53" s="38">
        <v>1</v>
      </c>
      <c r="N53" s="23">
        <f>H53*I53</f>
        <v>90</v>
      </c>
      <c r="O53" s="21">
        <f>L53*M53</f>
        <v>12</v>
      </c>
      <c r="P53" s="39">
        <f>N53+O53</f>
        <v>102</v>
      </c>
      <c r="Q53" s="40">
        <f>P53*1.2</f>
        <v>122.39999999999999</v>
      </c>
      <c r="R53" s="20" t="s">
        <v>50</v>
      </c>
      <c r="S53" s="21" t="s">
        <v>51</v>
      </c>
      <c r="T53" s="22">
        <v>1</v>
      </c>
      <c r="U53" s="23"/>
      <c r="V53" s="24"/>
      <c r="W53" s="23" t="s">
        <v>28</v>
      </c>
      <c r="X53" s="22">
        <v>1</v>
      </c>
      <c r="Y53" s="21" t="s">
        <v>44</v>
      </c>
      <c r="Z53" s="21">
        <f>I53+M53-D53</f>
        <v>5</v>
      </c>
      <c r="AA53" s="23" t="s">
        <v>45</v>
      </c>
      <c r="AB53" s="24">
        <f>I53+M53-D53</f>
        <v>5</v>
      </c>
      <c r="AC53" s="23" t="s">
        <v>41</v>
      </c>
      <c r="AD53" s="21">
        <f>I53</f>
        <v>5</v>
      </c>
      <c r="AE53" s="23" t="s">
        <v>37</v>
      </c>
      <c r="AF53" s="24">
        <f>M53</f>
        <v>1</v>
      </c>
      <c r="AG53" s="23" t="s">
        <v>30</v>
      </c>
      <c r="AH53" s="24">
        <v>12</v>
      </c>
      <c r="AI53" s="23" t="s">
        <v>46</v>
      </c>
      <c r="AJ53" s="24">
        <f>AD53+AF53-1</f>
        <v>5</v>
      </c>
      <c r="AK53" s="23" t="s">
        <v>31</v>
      </c>
      <c r="AL53" s="24">
        <v>1</v>
      </c>
    </row>
    <row r="54" spans="1:38" ht="15.75" customHeight="1">
      <c r="A54" s="25">
        <v>9</v>
      </c>
      <c r="B54" s="26">
        <f>(G54*I54)+(K54*M54)</f>
        <v>9.06</v>
      </c>
      <c r="C54" s="27">
        <f>A54/1.51</f>
        <v>5.9602649006622519</v>
      </c>
      <c r="D54" s="28">
        <v>1</v>
      </c>
      <c r="E54" s="29" t="s">
        <v>24</v>
      </c>
      <c r="F54" s="25" t="s">
        <v>40</v>
      </c>
      <c r="G54" s="26">
        <v>1.51</v>
      </c>
      <c r="H54" s="26">
        <v>18</v>
      </c>
      <c r="I54" s="30">
        <v>6</v>
      </c>
      <c r="J54" s="14"/>
      <c r="K54" s="12"/>
      <c r="L54" s="12"/>
      <c r="M54" s="15"/>
      <c r="N54" s="14">
        <f>H54*I54</f>
        <v>108</v>
      </c>
      <c r="O54" s="12">
        <f>L54*M54</f>
        <v>0</v>
      </c>
      <c r="P54" s="31">
        <f>N54+O54</f>
        <v>108</v>
      </c>
      <c r="Q54" s="32">
        <f>P54*1.2</f>
        <v>129.6</v>
      </c>
      <c r="R54" s="11" t="s">
        <v>50</v>
      </c>
      <c r="S54" s="12" t="s">
        <v>51</v>
      </c>
      <c r="T54" s="13">
        <v>1</v>
      </c>
      <c r="U54" s="14"/>
      <c r="V54" s="15"/>
      <c r="W54" s="14" t="s">
        <v>28</v>
      </c>
      <c r="X54" s="13">
        <v>1</v>
      </c>
      <c r="Y54" s="12" t="s">
        <v>44</v>
      </c>
      <c r="Z54" s="12">
        <f>I54+M54-D54</f>
        <v>5</v>
      </c>
      <c r="AA54" s="14" t="s">
        <v>45</v>
      </c>
      <c r="AB54" s="15">
        <f>I54+M54-D54</f>
        <v>5</v>
      </c>
      <c r="AC54" s="14" t="s">
        <v>41</v>
      </c>
      <c r="AD54" s="12">
        <f>I54</f>
        <v>6</v>
      </c>
      <c r="AE54" s="14"/>
      <c r="AF54" s="15"/>
      <c r="AG54" s="14" t="s">
        <v>30</v>
      </c>
      <c r="AH54" s="15">
        <v>12</v>
      </c>
      <c r="AI54" s="14" t="s">
        <v>46</v>
      </c>
      <c r="AJ54" s="15">
        <f>AD54+AF54-1</f>
        <v>5</v>
      </c>
      <c r="AK54" s="14" t="s">
        <v>31</v>
      </c>
      <c r="AL54" s="15">
        <v>1</v>
      </c>
    </row>
    <row r="55" spans="1:38" ht="15.75" customHeight="1">
      <c r="A55" s="3">
        <v>9</v>
      </c>
      <c r="B55" s="87">
        <f>(G55*I55)+(K55*M55)</f>
        <v>9.06</v>
      </c>
      <c r="C55" s="33">
        <f>A55/1.51</f>
        <v>5.9602649006622519</v>
      </c>
      <c r="D55" s="6">
        <v>1</v>
      </c>
      <c r="E55" s="17" t="s">
        <v>32</v>
      </c>
      <c r="F55" s="3" t="s">
        <v>42</v>
      </c>
      <c r="G55" s="87">
        <v>1.51</v>
      </c>
      <c r="H55" s="87">
        <v>18</v>
      </c>
      <c r="I55" s="5">
        <v>6</v>
      </c>
      <c r="K55" s="88"/>
      <c r="L55" s="88"/>
      <c r="N55" s="8">
        <f>H55*I55</f>
        <v>108</v>
      </c>
      <c r="O55" s="88">
        <f>L55*M55</f>
        <v>0</v>
      </c>
      <c r="P55" s="89">
        <f>N55+O55</f>
        <v>108</v>
      </c>
      <c r="Q55" s="90">
        <f>P55*1.2</f>
        <v>129.6</v>
      </c>
      <c r="R55" s="18" t="s">
        <v>50</v>
      </c>
      <c r="S55" s="88" t="s">
        <v>51</v>
      </c>
      <c r="T55" s="19">
        <v>1</v>
      </c>
      <c r="V55" s="16"/>
      <c r="W55" s="8" t="s">
        <v>28</v>
      </c>
      <c r="X55" s="19">
        <v>1</v>
      </c>
      <c r="Y55" s="88" t="s">
        <v>44</v>
      </c>
      <c r="Z55" s="88">
        <f>I55+M55-D55</f>
        <v>5</v>
      </c>
      <c r="AA55" s="8" t="s">
        <v>45</v>
      </c>
      <c r="AB55" s="16">
        <f>I55+M55-D55</f>
        <v>5</v>
      </c>
      <c r="AC55" s="8" t="s">
        <v>41</v>
      </c>
      <c r="AD55" s="88">
        <f>I55</f>
        <v>6</v>
      </c>
      <c r="AE55" s="8"/>
      <c r="AG55" s="8" t="s">
        <v>30</v>
      </c>
      <c r="AH55" s="16">
        <v>12</v>
      </c>
      <c r="AI55" s="8" t="s">
        <v>46</v>
      </c>
      <c r="AJ55" s="16">
        <f>AD55+AF55-1</f>
        <v>5</v>
      </c>
      <c r="AK55" s="8" t="s">
        <v>31</v>
      </c>
      <c r="AL55" s="16">
        <v>1</v>
      </c>
    </row>
    <row r="56" spans="1:38" ht="15.75" customHeight="1">
      <c r="A56" s="3">
        <v>9</v>
      </c>
      <c r="B56" s="87">
        <f>(G56*I56)+(K56*M56)</f>
        <v>9.06</v>
      </c>
      <c r="C56" s="33">
        <f>A56/1.51</f>
        <v>5.9602649006622519</v>
      </c>
      <c r="D56" s="6">
        <v>1</v>
      </c>
      <c r="E56" s="3" t="s">
        <v>34</v>
      </c>
      <c r="F56" s="3" t="s">
        <v>43</v>
      </c>
      <c r="G56" s="87">
        <v>1.51</v>
      </c>
      <c r="H56" s="87">
        <v>18</v>
      </c>
      <c r="I56" s="5">
        <v>6</v>
      </c>
      <c r="K56" s="88"/>
      <c r="L56" s="88"/>
      <c r="N56" s="8">
        <f>H56*I56</f>
        <v>108</v>
      </c>
      <c r="O56" s="88">
        <f>L56*M56</f>
        <v>0</v>
      </c>
      <c r="P56" s="89">
        <f>N56+O56</f>
        <v>108</v>
      </c>
      <c r="Q56" s="90">
        <f>P56*1.2</f>
        <v>129.6</v>
      </c>
      <c r="R56" s="18" t="s">
        <v>50</v>
      </c>
      <c r="S56" s="88" t="s">
        <v>51</v>
      </c>
      <c r="T56" s="19">
        <v>1</v>
      </c>
      <c r="V56" s="16"/>
      <c r="W56" s="8" t="s">
        <v>28</v>
      </c>
      <c r="X56" s="19">
        <v>1</v>
      </c>
      <c r="Y56" s="88" t="s">
        <v>44</v>
      </c>
      <c r="Z56" s="88">
        <f>I56+M56-D56</f>
        <v>5</v>
      </c>
      <c r="AA56" s="8" t="s">
        <v>45</v>
      </c>
      <c r="AB56" s="16">
        <f>I56+M56-D56</f>
        <v>5</v>
      </c>
      <c r="AC56" s="8" t="s">
        <v>41</v>
      </c>
      <c r="AD56" s="88">
        <f>I56</f>
        <v>6</v>
      </c>
      <c r="AE56" s="8"/>
      <c r="AG56" s="8" t="s">
        <v>30</v>
      </c>
      <c r="AH56" s="16">
        <v>12</v>
      </c>
      <c r="AI56" s="8" t="s">
        <v>46</v>
      </c>
      <c r="AJ56" s="16">
        <f>AD56+AF56-1</f>
        <v>5</v>
      </c>
      <c r="AK56" s="8" t="s">
        <v>31</v>
      </c>
      <c r="AL56" s="16">
        <v>1</v>
      </c>
    </row>
    <row r="57" spans="1:38" ht="15.75" customHeight="1">
      <c r="A57" s="3">
        <v>9.5</v>
      </c>
      <c r="B57" s="4">
        <f>(G57*I57)+(K57*M57)</f>
        <v>9.57</v>
      </c>
      <c r="C57" s="33">
        <f>A57/1.51</f>
        <v>6.2913907284768209</v>
      </c>
      <c r="D57" s="6">
        <v>1</v>
      </c>
      <c r="E57" s="7" t="s">
        <v>24</v>
      </c>
      <c r="F57" s="3" t="s">
        <v>40</v>
      </c>
      <c r="G57" s="4">
        <v>1.51</v>
      </c>
      <c r="H57" s="4">
        <v>18</v>
      </c>
      <c r="I57" s="5">
        <v>6</v>
      </c>
      <c r="J57" s="3" t="s">
        <v>25</v>
      </c>
      <c r="K57" s="4">
        <v>0.51</v>
      </c>
      <c r="L57" s="4">
        <v>6</v>
      </c>
      <c r="M57" s="5">
        <v>1</v>
      </c>
      <c r="N57" s="8">
        <f>H57*I57</f>
        <v>108</v>
      </c>
      <c r="O57" s="2">
        <f>L57*M57</f>
        <v>6</v>
      </c>
      <c r="P57" s="9">
        <f>N57+O57</f>
        <v>114</v>
      </c>
      <c r="Q57" s="90">
        <f>P57*1.2</f>
        <v>136.79999999999998</v>
      </c>
      <c r="R57" s="18" t="s">
        <v>50</v>
      </c>
      <c r="S57" s="2" t="s">
        <v>51</v>
      </c>
      <c r="T57" s="19">
        <v>1</v>
      </c>
      <c r="V57" s="16"/>
      <c r="W57" s="8" t="s">
        <v>28</v>
      </c>
      <c r="X57" s="19">
        <v>1</v>
      </c>
      <c r="Y57" s="2" t="s">
        <v>44</v>
      </c>
      <c r="Z57" s="2">
        <f>I57+M57-D57</f>
        <v>6</v>
      </c>
      <c r="AA57" s="8" t="s">
        <v>45</v>
      </c>
      <c r="AB57" s="16">
        <f>I57+M57-D57</f>
        <v>6</v>
      </c>
      <c r="AC57" s="8" t="s">
        <v>41</v>
      </c>
      <c r="AD57" s="2">
        <f>I57</f>
        <v>6</v>
      </c>
      <c r="AE57" s="8" t="s">
        <v>29</v>
      </c>
      <c r="AF57" s="16">
        <f>M57</f>
        <v>1</v>
      </c>
      <c r="AG57" s="8" t="s">
        <v>30</v>
      </c>
      <c r="AH57" s="16">
        <v>14</v>
      </c>
      <c r="AI57" s="8" t="s">
        <v>46</v>
      </c>
      <c r="AJ57" s="16">
        <f>AD57+AF57-1</f>
        <v>6</v>
      </c>
      <c r="AK57" s="8" t="s">
        <v>31</v>
      </c>
      <c r="AL57" s="16">
        <v>1</v>
      </c>
    </row>
    <row r="58" spans="1:38" ht="15.75" customHeight="1">
      <c r="A58" s="3">
        <v>9.5</v>
      </c>
      <c r="B58" s="4">
        <f>(G58*I58)+(K58*M58)</f>
        <v>9.57</v>
      </c>
      <c r="C58" s="33">
        <f>A58/1.51</f>
        <v>6.2913907284768209</v>
      </c>
      <c r="D58" s="6">
        <v>1</v>
      </c>
      <c r="E58" s="17" t="s">
        <v>32</v>
      </c>
      <c r="F58" s="3" t="s">
        <v>42</v>
      </c>
      <c r="G58" s="4">
        <v>1.51</v>
      </c>
      <c r="H58" s="4">
        <v>18</v>
      </c>
      <c r="I58" s="5">
        <v>6</v>
      </c>
      <c r="J58" s="3" t="s">
        <v>33</v>
      </c>
      <c r="K58" s="4">
        <v>0.51</v>
      </c>
      <c r="L58" s="4">
        <v>6</v>
      </c>
      <c r="M58" s="5">
        <v>1</v>
      </c>
      <c r="N58" s="8">
        <f>H58*I58</f>
        <v>108</v>
      </c>
      <c r="O58" s="2">
        <f>L58*M58</f>
        <v>6</v>
      </c>
      <c r="P58" s="9">
        <f>N58+O58</f>
        <v>114</v>
      </c>
      <c r="Q58" s="90">
        <f>P58*1.2</f>
        <v>136.79999999999998</v>
      </c>
      <c r="R58" s="18" t="s">
        <v>50</v>
      </c>
      <c r="S58" s="2" t="s">
        <v>51</v>
      </c>
      <c r="T58" s="19">
        <v>1</v>
      </c>
      <c r="V58" s="16"/>
      <c r="W58" s="8" t="s">
        <v>28</v>
      </c>
      <c r="X58" s="19">
        <v>1</v>
      </c>
      <c r="Y58" s="2" t="s">
        <v>44</v>
      </c>
      <c r="Z58" s="2">
        <f>I58+M58-D58</f>
        <v>6</v>
      </c>
      <c r="AA58" s="8" t="s">
        <v>45</v>
      </c>
      <c r="AB58" s="16">
        <f>I58+M58-D58</f>
        <v>6</v>
      </c>
      <c r="AC58" s="8" t="s">
        <v>41</v>
      </c>
      <c r="AD58" s="2">
        <f>I58</f>
        <v>6</v>
      </c>
      <c r="AE58" s="8" t="s">
        <v>29</v>
      </c>
      <c r="AF58" s="16">
        <f>M58</f>
        <v>1</v>
      </c>
      <c r="AG58" s="8" t="s">
        <v>30</v>
      </c>
      <c r="AH58" s="16">
        <v>14</v>
      </c>
      <c r="AI58" s="8" t="s">
        <v>46</v>
      </c>
      <c r="AJ58" s="16">
        <f>AD58+AF58-1</f>
        <v>6</v>
      </c>
      <c r="AK58" s="8" t="s">
        <v>31</v>
      </c>
      <c r="AL58" s="16">
        <v>1</v>
      </c>
    </row>
    <row r="59" spans="1:38" ht="15.75" customHeight="1">
      <c r="A59" s="3">
        <v>9.5</v>
      </c>
      <c r="B59" s="4">
        <f>(G59*I59)+(K59*M59)</f>
        <v>9.57</v>
      </c>
      <c r="C59" s="33">
        <f>A59/1.51</f>
        <v>6.2913907284768209</v>
      </c>
      <c r="D59" s="6">
        <v>1</v>
      </c>
      <c r="E59" s="3" t="s">
        <v>34</v>
      </c>
      <c r="F59" s="3" t="s">
        <v>43</v>
      </c>
      <c r="G59" s="4">
        <v>1.51</v>
      </c>
      <c r="H59" s="4">
        <v>18</v>
      </c>
      <c r="I59" s="5">
        <v>6</v>
      </c>
      <c r="J59" s="3" t="s">
        <v>35</v>
      </c>
      <c r="K59" s="4">
        <v>0.51</v>
      </c>
      <c r="L59" s="4">
        <v>6</v>
      </c>
      <c r="M59" s="5">
        <v>1</v>
      </c>
      <c r="N59" s="8">
        <f>H59*I59</f>
        <v>108</v>
      </c>
      <c r="O59" s="2">
        <f>L59*M59</f>
        <v>6</v>
      </c>
      <c r="P59" s="9">
        <f>N59+O59</f>
        <v>114</v>
      </c>
      <c r="Q59" s="90">
        <f>P59*1.2</f>
        <v>136.79999999999998</v>
      </c>
      <c r="R59" s="18" t="s">
        <v>50</v>
      </c>
      <c r="S59" s="2" t="s">
        <v>51</v>
      </c>
      <c r="T59" s="19">
        <v>1</v>
      </c>
      <c r="V59" s="16"/>
      <c r="W59" s="8" t="s">
        <v>28</v>
      </c>
      <c r="X59" s="19">
        <v>1</v>
      </c>
      <c r="Y59" s="2" t="s">
        <v>44</v>
      </c>
      <c r="Z59" s="2">
        <f>I59+M59-D59</f>
        <v>6</v>
      </c>
      <c r="AA59" s="8" t="s">
        <v>45</v>
      </c>
      <c r="AB59" s="16">
        <f>I59+M59-D59</f>
        <v>6</v>
      </c>
      <c r="AC59" s="8" t="s">
        <v>41</v>
      </c>
      <c r="AD59" s="2">
        <f>I59</f>
        <v>6</v>
      </c>
      <c r="AE59" s="8" t="s">
        <v>29</v>
      </c>
      <c r="AF59" s="16">
        <f>M59</f>
        <v>1</v>
      </c>
      <c r="AG59" s="8" t="s">
        <v>30</v>
      </c>
      <c r="AH59" s="16">
        <v>14</v>
      </c>
      <c r="AI59" s="8" t="s">
        <v>46</v>
      </c>
      <c r="AJ59" s="16">
        <f>AD59+AF59-1</f>
        <v>6</v>
      </c>
      <c r="AK59" s="8" t="s">
        <v>31</v>
      </c>
      <c r="AL59" s="16">
        <v>1</v>
      </c>
    </row>
    <row r="60" spans="1:38" ht="15.75" customHeight="1">
      <c r="A60" s="3">
        <v>10</v>
      </c>
      <c r="B60" s="4">
        <f>(G60*I60)+(K60*M60)</f>
        <v>10.07</v>
      </c>
      <c r="C60" s="33">
        <f>A60/1.51</f>
        <v>6.6225165562913908</v>
      </c>
      <c r="D60" s="6">
        <v>1</v>
      </c>
      <c r="E60" s="7" t="s">
        <v>24</v>
      </c>
      <c r="F60" s="3" t="s">
        <v>40</v>
      </c>
      <c r="G60" s="4">
        <v>1.51</v>
      </c>
      <c r="H60" s="4">
        <v>18</v>
      </c>
      <c r="I60" s="5">
        <v>6</v>
      </c>
      <c r="J60" s="3" t="s">
        <v>36</v>
      </c>
      <c r="K60" s="4">
        <v>1.01</v>
      </c>
      <c r="L60" s="4">
        <v>12</v>
      </c>
      <c r="M60" s="5">
        <v>1</v>
      </c>
      <c r="N60" s="8">
        <f>H60*I60</f>
        <v>108</v>
      </c>
      <c r="O60" s="2">
        <f>L60*M60</f>
        <v>12</v>
      </c>
      <c r="P60" s="9">
        <f>N60+O60</f>
        <v>120</v>
      </c>
      <c r="Q60" s="90">
        <f>P60*1.2</f>
        <v>144</v>
      </c>
      <c r="R60" s="18" t="s">
        <v>50</v>
      </c>
      <c r="S60" s="2" t="s">
        <v>51</v>
      </c>
      <c r="T60" s="19">
        <v>1</v>
      </c>
      <c r="V60" s="16"/>
      <c r="W60" s="8" t="s">
        <v>28</v>
      </c>
      <c r="X60" s="19">
        <v>1</v>
      </c>
      <c r="Y60" s="2" t="s">
        <v>44</v>
      </c>
      <c r="Z60" s="2">
        <f>I60+M60-D60</f>
        <v>6</v>
      </c>
      <c r="AA60" s="8" t="s">
        <v>45</v>
      </c>
      <c r="AB60" s="16">
        <f>I60+M60-D60</f>
        <v>6</v>
      </c>
      <c r="AC60" s="8" t="s">
        <v>41</v>
      </c>
      <c r="AD60" s="2">
        <f>I60</f>
        <v>6</v>
      </c>
      <c r="AE60" s="8" t="s">
        <v>37</v>
      </c>
      <c r="AF60" s="16">
        <f>M60</f>
        <v>1</v>
      </c>
      <c r="AG60" s="8" t="s">
        <v>30</v>
      </c>
      <c r="AH60" s="16">
        <v>14</v>
      </c>
      <c r="AI60" s="8" t="s">
        <v>46</v>
      </c>
      <c r="AJ60" s="16">
        <f>AD60+AF60-1</f>
        <v>6</v>
      </c>
      <c r="AK60" s="8" t="s">
        <v>31</v>
      </c>
      <c r="AL60" s="16">
        <v>1</v>
      </c>
    </row>
    <row r="61" spans="1:38" ht="15.75" customHeight="1">
      <c r="A61" s="3">
        <v>10</v>
      </c>
      <c r="B61" s="4">
        <f>(G61*I61)+(K61*M61)</f>
        <v>10.07</v>
      </c>
      <c r="C61" s="33">
        <f>A61/1.51</f>
        <v>6.6225165562913908</v>
      </c>
      <c r="D61" s="6">
        <v>1</v>
      </c>
      <c r="E61" s="17" t="s">
        <v>32</v>
      </c>
      <c r="F61" s="3" t="s">
        <v>42</v>
      </c>
      <c r="G61" s="4">
        <v>1.51</v>
      </c>
      <c r="H61" s="4">
        <v>18</v>
      </c>
      <c r="I61" s="5">
        <v>6</v>
      </c>
      <c r="J61" s="3" t="s">
        <v>38</v>
      </c>
      <c r="K61" s="4">
        <v>1.01</v>
      </c>
      <c r="L61" s="4">
        <v>12</v>
      </c>
      <c r="M61" s="5">
        <v>1</v>
      </c>
      <c r="N61" s="8">
        <f>H61*I61</f>
        <v>108</v>
      </c>
      <c r="O61" s="2">
        <f>L61*M61</f>
        <v>12</v>
      </c>
      <c r="P61" s="9">
        <f>N61+O61</f>
        <v>120</v>
      </c>
      <c r="Q61" s="90">
        <f>P61*1.2</f>
        <v>144</v>
      </c>
      <c r="R61" s="18" t="s">
        <v>50</v>
      </c>
      <c r="S61" s="2" t="s">
        <v>51</v>
      </c>
      <c r="T61" s="19">
        <v>1</v>
      </c>
      <c r="V61" s="16"/>
      <c r="W61" s="8" t="s">
        <v>28</v>
      </c>
      <c r="X61" s="19">
        <v>1</v>
      </c>
      <c r="Y61" s="2" t="s">
        <v>44</v>
      </c>
      <c r="Z61" s="2">
        <f>I61+M61-D61</f>
        <v>6</v>
      </c>
      <c r="AA61" s="8" t="s">
        <v>45</v>
      </c>
      <c r="AB61" s="16">
        <f>I61+M61-D61</f>
        <v>6</v>
      </c>
      <c r="AC61" s="8" t="s">
        <v>41</v>
      </c>
      <c r="AD61" s="2">
        <f>I61</f>
        <v>6</v>
      </c>
      <c r="AE61" s="8" t="s">
        <v>37</v>
      </c>
      <c r="AF61" s="16">
        <f>M61</f>
        <v>1</v>
      </c>
      <c r="AG61" s="8" t="s">
        <v>30</v>
      </c>
      <c r="AH61" s="16">
        <v>14</v>
      </c>
      <c r="AI61" s="8" t="s">
        <v>46</v>
      </c>
      <c r="AJ61" s="16">
        <f>AD61+AF61-1</f>
        <v>6</v>
      </c>
      <c r="AK61" s="8" t="s">
        <v>31</v>
      </c>
      <c r="AL61" s="16">
        <v>1</v>
      </c>
    </row>
    <row r="62" spans="1:38" ht="15.75" customHeight="1">
      <c r="A62" s="34">
        <v>10</v>
      </c>
      <c r="B62" s="35">
        <f>(G62*I62)+(K62*M62)</f>
        <v>10.07</v>
      </c>
      <c r="C62" s="36">
        <f>A62/1.51</f>
        <v>6.6225165562913908</v>
      </c>
      <c r="D62" s="37">
        <v>1</v>
      </c>
      <c r="E62" s="34" t="s">
        <v>34</v>
      </c>
      <c r="F62" s="34" t="s">
        <v>43</v>
      </c>
      <c r="G62" s="35">
        <v>1.51</v>
      </c>
      <c r="H62" s="35">
        <v>18</v>
      </c>
      <c r="I62" s="38">
        <v>6</v>
      </c>
      <c r="J62" s="34" t="s">
        <v>39</v>
      </c>
      <c r="K62" s="35">
        <v>1.01</v>
      </c>
      <c r="L62" s="35">
        <v>12</v>
      </c>
      <c r="M62" s="38">
        <v>1</v>
      </c>
      <c r="N62" s="23">
        <f>H62*I62</f>
        <v>108</v>
      </c>
      <c r="O62" s="21">
        <f>L62*M62</f>
        <v>12</v>
      </c>
      <c r="P62" s="39">
        <f>N62+O62</f>
        <v>120</v>
      </c>
      <c r="Q62" s="40">
        <f>P62*1.2</f>
        <v>144</v>
      </c>
      <c r="R62" s="20" t="s">
        <v>50</v>
      </c>
      <c r="S62" s="21" t="s">
        <v>51</v>
      </c>
      <c r="T62" s="22">
        <v>1</v>
      </c>
      <c r="U62" s="23"/>
      <c r="V62" s="24"/>
      <c r="W62" s="23" t="s">
        <v>28</v>
      </c>
      <c r="X62" s="22">
        <v>1</v>
      </c>
      <c r="Y62" s="21" t="s">
        <v>44</v>
      </c>
      <c r="Z62" s="21">
        <f>I62+M62-D62</f>
        <v>6</v>
      </c>
      <c r="AA62" s="23" t="s">
        <v>45</v>
      </c>
      <c r="AB62" s="24">
        <f>I62+M62-D62</f>
        <v>6</v>
      </c>
      <c r="AC62" s="23" t="s">
        <v>41</v>
      </c>
      <c r="AD62" s="21">
        <f>I62</f>
        <v>6</v>
      </c>
      <c r="AE62" s="23" t="s">
        <v>37</v>
      </c>
      <c r="AF62" s="24">
        <f>M62</f>
        <v>1</v>
      </c>
      <c r="AG62" s="23" t="s">
        <v>30</v>
      </c>
      <c r="AH62" s="24">
        <v>14</v>
      </c>
      <c r="AI62" s="23" t="s">
        <v>46</v>
      </c>
      <c r="AJ62" s="24">
        <f>AD62+AF62-1</f>
        <v>6</v>
      </c>
      <c r="AK62" s="23" t="s">
        <v>31</v>
      </c>
      <c r="AL62" s="24">
        <v>1</v>
      </c>
    </row>
    <row r="63" spans="1:38" ht="15.75" customHeight="1">
      <c r="A63" s="25">
        <v>10.5</v>
      </c>
      <c r="B63" s="26">
        <f>(G63*I63)+(K63*M63)</f>
        <v>10.57</v>
      </c>
      <c r="C63" s="27">
        <f>A63/1.51</f>
        <v>6.9536423841059598</v>
      </c>
      <c r="D63" s="28">
        <v>1</v>
      </c>
      <c r="E63" s="29" t="s">
        <v>24</v>
      </c>
      <c r="F63" s="25" t="s">
        <v>40</v>
      </c>
      <c r="G63" s="26">
        <v>1.51</v>
      </c>
      <c r="H63" s="26">
        <v>18</v>
      </c>
      <c r="I63" s="30">
        <v>7</v>
      </c>
      <c r="J63" s="14"/>
      <c r="K63" s="12"/>
      <c r="L63" s="12"/>
      <c r="M63" s="15"/>
      <c r="N63" s="14">
        <f>H63*I63</f>
        <v>126</v>
      </c>
      <c r="O63" s="12">
        <f>L63*M63</f>
        <v>0</v>
      </c>
      <c r="P63" s="31">
        <f>N63+O63</f>
        <v>126</v>
      </c>
      <c r="Q63" s="32">
        <f>P63*1.2</f>
        <v>151.19999999999999</v>
      </c>
      <c r="R63" s="11" t="s">
        <v>50</v>
      </c>
      <c r="S63" s="12" t="s">
        <v>51</v>
      </c>
      <c r="T63" s="13">
        <v>1</v>
      </c>
      <c r="U63" s="14"/>
      <c r="V63" s="15"/>
      <c r="W63" s="14" t="s">
        <v>28</v>
      </c>
      <c r="X63" s="13">
        <v>1</v>
      </c>
      <c r="Y63" s="12" t="s">
        <v>44</v>
      </c>
      <c r="Z63" s="12">
        <f>I63+M63-D63</f>
        <v>6</v>
      </c>
      <c r="AA63" s="14" t="s">
        <v>45</v>
      </c>
      <c r="AB63" s="15">
        <f>I63+M63-D63</f>
        <v>6</v>
      </c>
      <c r="AC63" s="14" t="s">
        <v>41</v>
      </c>
      <c r="AD63" s="12">
        <f>I63</f>
        <v>7</v>
      </c>
      <c r="AE63" s="14"/>
      <c r="AF63" s="15"/>
      <c r="AG63" s="14" t="s">
        <v>30</v>
      </c>
      <c r="AH63" s="15">
        <v>14</v>
      </c>
      <c r="AI63" s="14" t="s">
        <v>46</v>
      </c>
      <c r="AJ63" s="15">
        <f>AD63+AF63-1</f>
        <v>6</v>
      </c>
      <c r="AK63" s="14" t="s">
        <v>31</v>
      </c>
      <c r="AL63" s="15">
        <v>1</v>
      </c>
    </row>
    <row r="64" spans="1:38" ht="15.75" customHeight="1">
      <c r="A64" s="3">
        <v>10.5</v>
      </c>
      <c r="B64" s="87">
        <f>(G64*I64)+(K64*M64)</f>
        <v>10.57</v>
      </c>
      <c r="C64" s="33">
        <f>A64/1.51</f>
        <v>6.9536423841059598</v>
      </c>
      <c r="D64" s="6">
        <v>1</v>
      </c>
      <c r="E64" s="17" t="s">
        <v>32</v>
      </c>
      <c r="F64" s="3" t="s">
        <v>42</v>
      </c>
      <c r="G64" s="87">
        <v>1.51</v>
      </c>
      <c r="H64" s="87">
        <v>18</v>
      </c>
      <c r="I64" s="5">
        <v>7</v>
      </c>
      <c r="K64" s="88"/>
      <c r="L64" s="88"/>
      <c r="N64" s="8">
        <f>H64*I64</f>
        <v>126</v>
      </c>
      <c r="O64" s="88">
        <f>L64*M64</f>
        <v>0</v>
      </c>
      <c r="P64" s="89">
        <f>N64+O64</f>
        <v>126</v>
      </c>
      <c r="Q64" s="90">
        <f>P64*1.2</f>
        <v>151.19999999999999</v>
      </c>
      <c r="R64" s="18" t="s">
        <v>50</v>
      </c>
      <c r="S64" s="88" t="s">
        <v>51</v>
      </c>
      <c r="T64" s="19">
        <v>1</v>
      </c>
      <c r="V64" s="16"/>
      <c r="W64" s="8" t="s">
        <v>28</v>
      </c>
      <c r="X64" s="19">
        <v>1</v>
      </c>
      <c r="Y64" s="88" t="s">
        <v>44</v>
      </c>
      <c r="Z64" s="88">
        <f>I64+M64-D64</f>
        <v>6</v>
      </c>
      <c r="AA64" s="8" t="s">
        <v>45</v>
      </c>
      <c r="AB64" s="16">
        <f>I64+M64-D64</f>
        <v>6</v>
      </c>
      <c r="AC64" s="8" t="s">
        <v>41</v>
      </c>
      <c r="AD64" s="88">
        <f>I64</f>
        <v>7</v>
      </c>
      <c r="AE64" s="8"/>
      <c r="AG64" s="8" t="s">
        <v>30</v>
      </c>
      <c r="AH64" s="16">
        <v>14</v>
      </c>
      <c r="AI64" s="8" t="s">
        <v>46</v>
      </c>
      <c r="AJ64" s="16">
        <f>AD64+AF64-1</f>
        <v>6</v>
      </c>
      <c r="AK64" s="8" t="s">
        <v>31</v>
      </c>
      <c r="AL64" s="16">
        <v>1</v>
      </c>
    </row>
    <row r="65" spans="1:38" ht="15.75" customHeight="1">
      <c r="A65" s="3">
        <v>10.5</v>
      </c>
      <c r="B65" s="87">
        <f>(G65*I65)+(K65*M65)</f>
        <v>10.57</v>
      </c>
      <c r="C65" s="33">
        <f>A65/1.51</f>
        <v>6.9536423841059598</v>
      </c>
      <c r="D65" s="6">
        <v>1</v>
      </c>
      <c r="E65" s="3" t="s">
        <v>34</v>
      </c>
      <c r="F65" s="3" t="s">
        <v>43</v>
      </c>
      <c r="G65" s="87">
        <v>1.51</v>
      </c>
      <c r="H65" s="87">
        <v>18</v>
      </c>
      <c r="I65" s="5">
        <v>7</v>
      </c>
      <c r="K65" s="88"/>
      <c r="L65" s="88"/>
      <c r="N65" s="8">
        <f>H65*I65</f>
        <v>126</v>
      </c>
      <c r="O65" s="88">
        <f>L65*M65</f>
        <v>0</v>
      </c>
      <c r="P65" s="89">
        <f>N65+O65</f>
        <v>126</v>
      </c>
      <c r="Q65" s="90">
        <f>P65*1.2</f>
        <v>151.19999999999999</v>
      </c>
      <c r="R65" s="18" t="s">
        <v>50</v>
      </c>
      <c r="S65" s="88" t="s">
        <v>51</v>
      </c>
      <c r="T65" s="19">
        <v>1</v>
      </c>
      <c r="V65" s="16"/>
      <c r="W65" s="8" t="s">
        <v>28</v>
      </c>
      <c r="X65" s="19">
        <v>1</v>
      </c>
      <c r="Y65" s="88" t="s">
        <v>44</v>
      </c>
      <c r="Z65" s="88">
        <f>I65+M65-D65</f>
        <v>6</v>
      </c>
      <c r="AA65" s="8" t="s">
        <v>45</v>
      </c>
      <c r="AB65" s="16">
        <f>I65+M65-D65</f>
        <v>6</v>
      </c>
      <c r="AC65" s="8" t="s">
        <v>41</v>
      </c>
      <c r="AD65" s="88">
        <f>I65</f>
        <v>7</v>
      </c>
      <c r="AE65" s="8"/>
      <c r="AG65" s="8" t="s">
        <v>30</v>
      </c>
      <c r="AH65" s="16">
        <v>14</v>
      </c>
      <c r="AI65" s="8" t="s">
        <v>46</v>
      </c>
      <c r="AJ65" s="16">
        <f>AD65+AF65-1</f>
        <v>6</v>
      </c>
      <c r="AK65" s="8" t="s">
        <v>31</v>
      </c>
      <c r="AL65" s="16">
        <v>1</v>
      </c>
    </row>
    <row r="66" spans="1:38" ht="15.75" customHeight="1">
      <c r="A66" s="3">
        <v>11</v>
      </c>
      <c r="B66" s="87">
        <f>(G66*I66)+(K66*M66)</f>
        <v>11.08</v>
      </c>
      <c r="C66" s="33">
        <f>A66/1.51</f>
        <v>7.2847682119205297</v>
      </c>
      <c r="D66" s="6">
        <v>1</v>
      </c>
      <c r="E66" s="7" t="s">
        <v>24</v>
      </c>
      <c r="F66" s="3" t="s">
        <v>40</v>
      </c>
      <c r="G66" s="87">
        <v>1.51</v>
      </c>
      <c r="H66" s="87">
        <v>18</v>
      </c>
      <c r="I66" s="5">
        <v>7</v>
      </c>
      <c r="J66" s="3" t="s">
        <v>25</v>
      </c>
      <c r="K66" s="87">
        <v>0.51</v>
      </c>
      <c r="L66" s="87">
        <v>6</v>
      </c>
      <c r="M66" s="5">
        <v>1</v>
      </c>
      <c r="N66" s="8">
        <f>H66*I66</f>
        <v>126</v>
      </c>
      <c r="O66" s="88">
        <f>L66*M66</f>
        <v>6</v>
      </c>
      <c r="P66" s="89">
        <f>N66+O66</f>
        <v>132</v>
      </c>
      <c r="Q66" s="90">
        <f>P66*1.2</f>
        <v>158.4</v>
      </c>
      <c r="R66" s="18" t="s">
        <v>50</v>
      </c>
      <c r="S66" s="88" t="s">
        <v>51</v>
      </c>
      <c r="T66" s="19">
        <v>1</v>
      </c>
      <c r="V66" s="16"/>
      <c r="W66" s="8" t="s">
        <v>28</v>
      </c>
      <c r="X66" s="19">
        <v>1</v>
      </c>
      <c r="Y66" s="88" t="s">
        <v>44</v>
      </c>
      <c r="Z66" s="88">
        <f>I66+M66-D66</f>
        <v>7</v>
      </c>
      <c r="AA66" s="8" t="s">
        <v>45</v>
      </c>
      <c r="AB66" s="16">
        <f>I66+M66-D66</f>
        <v>7</v>
      </c>
      <c r="AC66" s="8" t="s">
        <v>41</v>
      </c>
      <c r="AD66" s="88">
        <f>I66</f>
        <v>7</v>
      </c>
      <c r="AE66" s="8" t="s">
        <v>29</v>
      </c>
      <c r="AF66" s="16">
        <f>M66</f>
        <v>1</v>
      </c>
      <c r="AG66" s="8" t="s">
        <v>30</v>
      </c>
      <c r="AH66" s="16">
        <v>16</v>
      </c>
      <c r="AI66" s="8" t="s">
        <v>46</v>
      </c>
      <c r="AJ66" s="16">
        <f>AD66+AF66-1</f>
        <v>7</v>
      </c>
      <c r="AK66" s="8" t="s">
        <v>31</v>
      </c>
      <c r="AL66" s="16">
        <v>1</v>
      </c>
    </row>
    <row r="67" spans="1:38" ht="15.75" customHeight="1">
      <c r="A67" s="3">
        <v>11</v>
      </c>
      <c r="B67" s="4">
        <f>(G67*I67)+(K67*M67)</f>
        <v>11.08</v>
      </c>
      <c r="C67" s="33">
        <f>A67/1.51</f>
        <v>7.2847682119205297</v>
      </c>
      <c r="D67" s="6">
        <v>1</v>
      </c>
      <c r="E67" s="17" t="s">
        <v>32</v>
      </c>
      <c r="F67" s="3" t="s">
        <v>42</v>
      </c>
      <c r="G67" s="4">
        <v>1.51</v>
      </c>
      <c r="H67" s="4">
        <v>18</v>
      </c>
      <c r="I67" s="5">
        <v>7</v>
      </c>
      <c r="J67" s="3" t="s">
        <v>33</v>
      </c>
      <c r="K67" s="4">
        <v>0.51</v>
      </c>
      <c r="L67" s="4">
        <v>6</v>
      </c>
      <c r="M67" s="5">
        <v>1</v>
      </c>
      <c r="N67" s="8">
        <f>H67*I67</f>
        <v>126</v>
      </c>
      <c r="O67" s="2">
        <f>L67*M67</f>
        <v>6</v>
      </c>
      <c r="P67" s="9">
        <f>N67+O67</f>
        <v>132</v>
      </c>
      <c r="Q67" s="90">
        <f>P67*1.2</f>
        <v>158.4</v>
      </c>
      <c r="R67" s="18" t="s">
        <v>50</v>
      </c>
      <c r="S67" s="2" t="s">
        <v>51</v>
      </c>
      <c r="T67" s="19">
        <v>1</v>
      </c>
      <c r="V67" s="16"/>
      <c r="W67" s="8" t="s">
        <v>28</v>
      </c>
      <c r="X67" s="19">
        <v>1</v>
      </c>
      <c r="Y67" s="2" t="s">
        <v>44</v>
      </c>
      <c r="Z67" s="2">
        <f>I67+M67-D67</f>
        <v>7</v>
      </c>
      <c r="AA67" s="8" t="s">
        <v>45</v>
      </c>
      <c r="AB67" s="16">
        <f>I67+M67-D67</f>
        <v>7</v>
      </c>
      <c r="AC67" s="8" t="s">
        <v>41</v>
      </c>
      <c r="AD67" s="2">
        <f>I67</f>
        <v>7</v>
      </c>
      <c r="AE67" s="8" t="s">
        <v>29</v>
      </c>
      <c r="AF67" s="16">
        <f>M67</f>
        <v>1</v>
      </c>
      <c r="AG67" s="8" t="s">
        <v>30</v>
      </c>
      <c r="AH67" s="16">
        <v>16</v>
      </c>
      <c r="AI67" s="8" t="s">
        <v>46</v>
      </c>
      <c r="AJ67" s="16">
        <f>AD67+AF67-1</f>
        <v>7</v>
      </c>
      <c r="AK67" s="8" t="s">
        <v>31</v>
      </c>
      <c r="AL67" s="16">
        <v>1</v>
      </c>
    </row>
    <row r="68" spans="1:38" ht="15.75" customHeight="1">
      <c r="A68" s="3">
        <v>11</v>
      </c>
      <c r="B68" s="87">
        <f>(G68*I68)+(K68*M68)</f>
        <v>11.08</v>
      </c>
      <c r="C68" s="33">
        <f>A68/1.51</f>
        <v>7.2847682119205297</v>
      </c>
      <c r="D68" s="6">
        <v>1</v>
      </c>
      <c r="E68" s="3" t="s">
        <v>34</v>
      </c>
      <c r="F68" s="3" t="s">
        <v>43</v>
      </c>
      <c r="G68" s="87">
        <v>1.51</v>
      </c>
      <c r="H68" s="87">
        <v>18</v>
      </c>
      <c r="I68" s="5">
        <v>7</v>
      </c>
      <c r="J68" s="3" t="s">
        <v>35</v>
      </c>
      <c r="K68" s="87">
        <v>0.51</v>
      </c>
      <c r="L68" s="87">
        <v>6</v>
      </c>
      <c r="M68" s="5">
        <v>1</v>
      </c>
      <c r="N68" s="8">
        <f>H68*I68</f>
        <v>126</v>
      </c>
      <c r="O68" s="88">
        <f>L68*M68</f>
        <v>6</v>
      </c>
      <c r="P68" s="89">
        <f>N68+O68</f>
        <v>132</v>
      </c>
      <c r="Q68" s="90">
        <f>P68*1.2</f>
        <v>158.4</v>
      </c>
      <c r="R68" s="18" t="s">
        <v>50</v>
      </c>
      <c r="S68" s="88" t="s">
        <v>51</v>
      </c>
      <c r="T68" s="19">
        <v>1</v>
      </c>
      <c r="V68" s="16"/>
      <c r="W68" s="8" t="s">
        <v>28</v>
      </c>
      <c r="X68" s="19">
        <v>1</v>
      </c>
      <c r="Y68" s="88" t="s">
        <v>44</v>
      </c>
      <c r="Z68" s="88">
        <f>I68+M68-D68</f>
        <v>7</v>
      </c>
      <c r="AA68" s="8" t="s">
        <v>45</v>
      </c>
      <c r="AB68" s="16">
        <f>I68+M68-D68</f>
        <v>7</v>
      </c>
      <c r="AC68" s="8" t="s">
        <v>41</v>
      </c>
      <c r="AD68" s="88">
        <f>I68</f>
        <v>7</v>
      </c>
      <c r="AE68" s="8" t="s">
        <v>29</v>
      </c>
      <c r="AF68" s="16">
        <f>M68</f>
        <v>1</v>
      </c>
      <c r="AG68" s="8" t="s">
        <v>30</v>
      </c>
      <c r="AH68" s="16">
        <v>16</v>
      </c>
      <c r="AI68" s="8" t="s">
        <v>46</v>
      </c>
      <c r="AJ68" s="16">
        <f>AD68+AF68-1</f>
        <v>7</v>
      </c>
      <c r="AK68" s="8" t="s">
        <v>31</v>
      </c>
      <c r="AL68" s="16">
        <v>1</v>
      </c>
    </row>
    <row r="69" spans="1:38" ht="15.75" customHeight="1">
      <c r="A69" s="3">
        <v>11.5</v>
      </c>
      <c r="B69" s="4">
        <f>(G69*I69)+(K69*M69)</f>
        <v>11.58</v>
      </c>
      <c r="C69" s="33">
        <f>A69/1.51</f>
        <v>7.6158940397350996</v>
      </c>
      <c r="D69" s="6">
        <v>1</v>
      </c>
      <c r="E69" s="7" t="s">
        <v>24</v>
      </c>
      <c r="F69" s="3" t="s">
        <v>40</v>
      </c>
      <c r="G69" s="4">
        <v>1.51</v>
      </c>
      <c r="H69" s="4">
        <v>18</v>
      </c>
      <c r="I69" s="5">
        <v>7</v>
      </c>
      <c r="J69" s="3" t="s">
        <v>36</v>
      </c>
      <c r="K69" s="4">
        <v>1.01</v>
      </c>
      <c r="L69" s="4">
        <v>12</v>
      </c>
      <c r="M69" s="5">
        <v>1</v>
      </c>
      <c r="N69" s="8">
        <f>H69*I69</f>
        <v>126</v>
      </c>
      <c r="O69" s="2">
        <f>L69*M69</f>
        <v>12</v>
      </c>
      <c r="P69" s="9">
        <f>N69+O69</f>
        <v>138</v>
      </c>
      <c r="Q69" s="90">
        <f>P69*1.2</f>
        <v>165.6</v>
      </c>
      <c r="R69" s="18" t="s">
        <v>50</v>
      </c>
      <c r="S69" s="2" t="s">
        <v>51</v>
      </c>
      <c r="T69" s="19">
        <v>1</v>
      </c>
      <c r="V69" s="16"/>
      <c r="W69" s="8" t="s">
        <v>28</v>
      </c>
      <c r="X69" s="19">
        <v>1</v>
      </c>
      <c r="Y69" s="2" t="s">
        <v>44</v>
      </c>
      <c r="Z69" s="2">
        <f>I69+M69-D69</f>
        <v>7</v>
      </c>
      <c r="AA69" s="8" t="s">
        <v>45</v>
      </c>
      <c r="AB69" s="16">
        <f>I69+M69-D69</f>
        <v>7</v>
      </c>
      <c r="AC69" s="8" t="s">
        <v>41</v>
      </c>
      <c r="AD69" s="2">
        <f>I69</f>
        <v>7</v>
      </c>
      <c r="AE69" s="8" t="s">
        <v>37</v>
      </c>
      <c r="AF69" s="16">
        <f>M69</f>
        <v>1</v>
      </c>
      <c r="AG69" s="8" t="s">
        <v>30</v>
      </c>
      <c r="AH69" s="16">
        <v>16</v>
      </c>
      <c r="AI69" s="8" t="s">
        <v>46</v>
      </c>
      <c r="AJ69" s="16">
        <f>AD69+AF69-1</f>
        <v>7</v>
      </c>
      <c r="AK69" s="8" t="s">
        <v>31</v>
      </c>
      <c r="AL69" s="16">
        <v>1</v>
      </c>
    </row>
    <row r="70" spans="1:38" ht="15.75" customHeight="1">
      <c r="A70" s="3">
        <v>11.5</v>
      </c>
      <c r="B70" s="4">
        <f>(G70*I70)+(K70*M70)</f>
        <v>11.58</v>
      </c>
      <c r="C70" s="33">
        <f>A70/1.51</f>
        <v>7.6158940397350996</v>
      </c>
      <c r="D70" s="6">
        <v>1</v>
      </c>
      <c r="E70" s="17" t="s">
        <v>32</v>
      </c>
      <c r="F70" s="3" t="s">
        <v>42</v>
      </c>
      <c r="G70" s="4">
        <v>1.51</v>
      </c>
      <c r="H70" s="4">
        <v>18</v>
      </c>
      <c r="I70" s="5">
        <v>7</v>
      </c>
      <c r="J70" s="3" t="s">
        <v>38</v>
      </c>
      <c r="K70" s="4">
        <v>1.01</v>
      </c>
      <c r="L70" s="4">
        <v>12</v>
      </c>
      <c r="M70" s="5">
        <v>1</v>
      </c>
      <c r="N70" s="8">
        <f>H70*I70</f>
        <v>126</v>
      </c>
      <c r="O70" s="2">
        <f>L70*M70</f>
        <v>12</v>
      </c>
      <c r="P70" s="9">
        <f>N70+O70</f>
        <v>138</v>
      </c>
      <c r="Q70" s="90">
        <f>P70*1.2</f>
        <v>165.6</v>
      </c>
      <c r="R70" s="18" t="s">
        <v>50</v>
      </c>
      <c r="S70" s="2" t="s">
        <v>51</v>
      </c>
      <c r="T70" s="19">
        <v>1</v>
      </c>
      <c r="V70" s="16"/>
      <c r="W70" s="8" t="s">
        <v>28</v>
      </c>
      <c r="X70" s="19">
        <v>1</v>
      </c>
      <c r="Y70" s="2" t="s">
        <v>44</v>
      </c>
      <c r="Z70" s="2">
        <f>I70+M70-D70</f>
        <v>7</v>
      </c>
      <c r="AA70" s="8" t="s">
        <v>45</v>
      </c>
      <c r="AB70" s="16">
        <f>I70+M70-D70</f>
        <v>7</v>
      </c>
      <c r="AC70" s="8" t="s">
        <v>41</v>
      </c>
      <c r="AD70" s="2">
        <f>I70</f>
        <v>7</v>
      </c>
      <c r="AE70" s="8" t="s">
        <v>37</v>
      </c>
      <c r="AF70" s="16">
        <f>M70</f>
        <v>1</v>
      </c>
      <c r="AG70" s="8" t="s">
        <v>30</v>
      </c>
      <c r="AH70" s="16">
        <v>16</v>
      </c>
      <c r="AI70" s="8" t="s">
        <v>46</v>
      </c>
      <c r="AJ70" s="16">
        <f>AD70+AF70-1</f>
        <v>7</v>
      </c>
      <c r="AK70" s="8" t="s">
        <v>31</v>
      </c>
      <c r="AL70" s="16">
        <v>1</v>
      </c>
    </row>
    <row r="71" spans="1:38" ht="15.75" customHeight="1">
      <c r="A71" s="34">
        <v>11.5</v>
      </c>
      <c r="B71" s="35">
        <f>(G71*I71)+(K71*M71)</f>
        <v>11.58</v>
      </c>
      <c r="C71" s="36">
        <f>A71/1.51</f>
        <v>7.6158940397350996</v>
      </c>
      <c r="D71" s="37">
        <v>1</v>
      </c>
      <c r="E71" s="34" t="s">
        <v>34</v>
      </c>
      <c r="F71" s="34" t="s">
        <v>43</v>
      </c>
      <c r="G71" s="35">
        <v>1.51</v>
      </c>
      <c r="H71" s="35">
        <v>18</v>
      </c>
      <c r="I71" s="38">
        <v>7</v>
      </c>
      <c r="J71" s="34" t="s">
        <v>39</v>
      </c>
      <c r="K71" s="35">
        <v>1.01</v>
      </c>
      <c r="L71" s="35">
        <v>12</v>
      </c>
      <c r="M71" s="38">
        <v>1</v>
      </c>
      <c r="N71" s="23">
        <f>H71*I71</f>
        <v>126</v>
      </c>
      <c r="O71" s="21">
        <f>L71*M71</f>
        <v>12</v>
      </c>
      <c r="P71" s="39">
        <f>N71+O71</f>
        <v>138</v>
      </c>
      <c r="Q71" s="40">
        <f>P71*1.2</f>
        <v>165.6</v>
      </c>
      <c r="R71" s="20" t="s">
        <v>50</v>
      </c>
      <c r="S71" s="21" t="s">
        <v>51</v>
      </c>
      <c r="T71" s="22">
        <v>1</v>
      </c>
      <c r="U71" s="23"/>
      <c r="V71" s="24"/>
      <c r="W71" s="23" t="s">
        <v>28</v>
      </c>
      <c r="X71" s="22">
        <v>1</v>
      </c>
      <c r="Y71" s="21" t="s">
        <v>44</v>
      </c>
      <c r="Z71" s="21">
        <f>I71+M71-D71</f>
        <v>7</v>
      </c>
      <c r="AA71" s="23" t="s">
        <v>45</v>
      </c>
      <c r="AB71" s="24">
        <f>I71+M71-D71</f>
        <v>7</v>
      </c>
      <c r="AC71" s="23" t="s">
        <v>41</v>
      </c>
      <c r="AD71" s="21">
        <f>I71</f>
        <v>7</v>
      </c>
      <c r="AE71" s="23" t="s">
        <v>37</v>
      </c>
      <c r="AF71" s="24">
        <f>M71</f>
        <v>1</v>
      </c>
      <c r="AG71" s="23" t="s">
        <v>30</v>
      </c>
      <c r="AH71" s="24">
        <v>16</v>
      </c>
      <c r="AI71" s="23" t="s">
        <v>46</v>
      </c>
      <c r="AJ71" s="24">
        <f>AD71+AF71-1</f>
        <v>7</v>
      </c>
      <c r="AK71" s="23" t="s">
        <v>31</v>
      </c>
      <c r="AL71" s="24">
        <v>1</v>
      </c>
    </row>
    <row r="72" spans="1:38" ht="15.75" customHeight="1">
      <c r="A72" s="25">
        <v>12</v>
      </c>
      <c r="B72" s="26">
        <f>(G72*I72)+(K72*M72)</f>
        <v>12.08</v>
      </c>
      <c r="C72" s="27">
        <f>A72/1.51</f>
        <v>7.9470198675496686</v>
      </c>
      <c r="D72" s="28">
        <v>1</v>
      </c>
      <c r="E72" s="29" t="s">
        <v>24</v>
      </c>
      <c r="F72" s="25" t="s">
        <v>40</v>
      </c>
      <c r="G72" s="26">
        <v>1.51</v>
      </c>
      <c r="H72" s="26">
        <v>18</v>
      </c>
      <c r="I72" s="30">
        <v>8</v>
      </c>
      <c r="J72" s="14"/>
      <c r="K72" s="12"/>
      <c r="L72" s="12"/>
      <c r="M72" s="15"/>
      <c r="N72" s="14">
        <f>H72*I72</f>
        <v>144</v>
      </c>
      <c r="O72" s="12">
        <f>L72*M72</f>
        <v>0</v>
      </c>
      <c r="P72" s="31">
        <f>N72+O72</f>
        <v>144</v>
      </c>
      <c r="Q72" s="32">
        <f>P72*1.2</f>
        <v>172.79999999999998</v>
      </c>
      <c r="R72" s="11" t="s">
        <v>50</v>
      </c>
      <c r="S72" s="12" t="s">
        <v>51</v>
      </c>
      <c r="T72" s="13">
        <v>1</v>
      </c>
      <c r="U72" s="14"/>
      <c r="V72" s="15"/>
      <c r="W72" s="14" t="s">
        <v>28</v>
      </c>
      <c r="X72" s="13">
        <v>1</v>
      </c>
      <c r="Y72" s="12" t="s">
        <v>44</v>
      </c>
      <c r="Z72" s="12">
        <f>I72+M72-D72</f>
        <v>7</v>
      </c>
      <c r="AA72" s="14" t="s">
        <v>45</v>
      </c>
      <c r="AB72" s="15">
        <f>I72+M72-D72</f>
        <v>7</v>
      </c>
      <c r="AC72" s="14" t="s">
        <v>41</v>
      </c>
      <c r="AD72" s="12">
        <f>I72</f>
        <v>8</v>
      </c>
      <c r="AE72" s="14"/>
      <c r="AF72" s="15"/>
      <c r="AG72" s="14" t="s">
        <v>30</v>
      </c>
      <c r="AH72" s="15">
        <v>16</v>
      </c>
      <c r="AI72" s="14" t="s">
        <v>46</v>
      </c>
      <c r="AJ72" s="15">
        <f>AD72+AF72-1</f>
        <v>7</v>
      </c>
      <c r="AK72" s="14" t="s">
        <v>31</v>
      </c>
      <c r="AL72" s="15">
        <v>1</v>
      </c>
    </row>
    <row r="73" spans="1:38" ht="15.75" customHeight="1">
      <c r="A73" s="34">
        <v>12</v>
      </c>
      <c r="B73" s="35">
        <f>(G73*I73)+(K73*M73)</f>
        <v>12.08</v>
      </c>
      <c r="C73" s="36">
        <f>A73/1.51</f>
        <v>7.9470198675496686</v>
      </c>
      <c r="D73" s="37">
        <v>1</v>
      </c>
      <c r="E73" s="83" t="s">
        <v>32</v>
      </c>
      <c r="F73" s="34" t="s">
        <v>42</v>
      </c>
      <c r="G73" s="35">
        <v>1.51</v>
      </c>
      <c r="H73" s="35">
        <v>18</v>
      </c>
      <c r="I73" s="38">
        <v>8</v>
      </c>
      <c r="J73" s="23"/>
      <c r="K73" s="21"/>
      <c r="L73" s="21"/>
      <c r="M73" s="24"/>
      <c r="N73" s="23">
        <f>H73*I73</f>
        <v>144</v>
      </c>
      <c r="O73" s="21">
        <f>L73*M73</f>
        <v>0</v>
      </c>
      <c r="P73" s="39">
        <f>N73+O73</f>
        <v>144</v>
      </c>
      <c r="Q73" s="42">
        <f>P73*1.2</f>
        <v>172.79999999999998</v>
      </c>
      <c r="R73" s="20" t="s">
        <v>50</v>
      </c>
      <c r="S73" s="21" t="s">
        <v>51</v>
      </c>
      <c r="T73" s="22">
        <v>1</v>
      </c>
      <c r="U73" s="23"/>
      <c r="V73" s="24"/>
      <c r="W73" s="23" t="s">
        <v>28</v>
      </c>
      <c r="X73" s="22">
        <v>1</v>
      </c>
      <c r="Y73" s="21" t="s">
        <v>44</v>
      </c>
      <c r="Z73" s="21">
        <f>I73+M73-D73</f>
        <v>7</v>
      </c>
      <c r="AA73" s="23" t="s">
        <v>45</v>
      </c>
      <c r="AB73" s="24">
        <f>I73+M73-D73</f>
        <v>7</v>
      </c>
      <c r="AC73" s="23" t="s">
        <v>41</v>
      </c>
      <c r="AD73" s="21">
        <f>I73</f>
        <v>8</v>
      </c>
      <c r="AE73" s="23"/>
      <c r="AF73" s="24"/>
      <c r="AG73" s="23" t="s">
        <v>30</v>
      </c>
      <c r="AH73" s="24">
        <v>16</v>
      </c>
      <c r="AI73" s="23" t="s">
        <v>46</v>
      </c>
      <c r="AJ73" s="24">
        <f>AD73+AF73-1</f>
        <v>7</v>
      </c>
      <c r="AK73" s="23" t="s">
        <v>31</v>
      </c>
      <c r="AL73" s="24">
        <v>1</v>
      </c>
    </row>
    <row r="74" spans="1:38" ht="15.75" customHeight="1">
      <c r="A74" s="3">
        <v>12</v>
      </c>
      <c r="B74" s="87">
        <f>(G74*I74)+(K74*M74)</f>
        <v>12.08</v>
      </c>
      <c r="C74" s="33">
        <f>A74/1.51</f>
        <v>7.9470198675496686</v>
      </c>
      <c r="D74" s="6">
        <v>1</v>
      </c>
      <c r="E74" s="3" t="s">
        <v>34</v>
      </c>
      <c r="F74" s="3" t="s">
        <v>43</v>
      </c>
      <c r="G74" s="87">
        <v>1.51</v>
      </c>
      <c r="H74" s="87">
        <v>18</v>
      </c>
      <c r="I74" s="5">
        <v>8</v>
      </c>
      <c r="K74" s="88"/>
      <c r="L74" s="88"/>
      <c r="N74" s="8">
        <f>H74*I74</f>
        <v>144</v>
      </c>
      <c r="O74" s="88">
        <f>L74*M74</f>
        <v>0</v>
      </c>
      <c r="P74" s="89">
        <f>N74+O74</f>
        <v>144</v>
      </c>
      <c r="Q74" s="41">
        <f>P74*1.2</f>
        <v>172.79999999999998</v>
      </c>
      <c r="R74" s="18" t="s">
        <v>50</v>
      </c>
      <c r="S74" s="88" t="s">
        <v>51</v>
      </c>
      <c r="T74" s="19">
        <v>1</v>
      </c>
      <c r="V74" s="16"/>
      <c r="W74" s="8" t="s">
        <v>28</v>
      </c>
      <c r="X74" s="19">
        <v>1</v>
      </c>
      <c r="Y74" s="88" t="s">
        <v>44</v>
      </c>
      <c r="Z74" s="88">
        <f>I74+M74-D74</f>
        <v>7</v>
      </c>
      <c r="AA74" s="8" t="s">
        <v>45</v>
      </c>
      <c r="AB74" s="16">
        <f>I74+M74-D74</f>
        <v>7</v>
      </c>
      <c r="AC74" s="8" t="s">
        <v>41</v>
      </c>
      <c r="AD74" s="88">
        <f>I74</f>
        <v>8</v>
      </c>
      <c r="AE74" s="8"/>
      <c r="AG74" s="8" t="s">
        <v>30</v>
      </c>
      <c r="AH74" s="16">
        <v>16</v>
      </c>
      <c r="AI74" s="8" t="s">
        <v>46</v>
      </c>
      <c r="AJ74" s="16">
        <f>AD74+AF74-1</f>
        <v>7</v>
      </c>
      <c r="AK74" s="8" t="s">
        <v>31</v>
      </c>
      <c r="AL74" s="16">
        <v>1</v>
      </c>
    </row>
    <row r="75" spans="1:38" ht="15.75" customHeight="1">
      <c r="A75" s="3">
        <v>12.5</v>
      </c>
      <c r="B75" s="4">
        <f>(G75*I75)+(K75*M75)</f>
        <v>12.59</v>
      </c>
      <c r="C75" s="33">
        <f>A75/1.51</f>
        <v>8.2781456953642376</v>
      </c>
      <c r="D75" s="6">
        <v>1</v>
      </c>
      <c r="E75" s="7" t="s">
        <v>24</v>
      </c>
      <c r="F75" s="3" t="s">
        <v>40</v>
      </c>
      <c r="G75" s="4">
        <v>1.51</v>
      </c>
      <c r="H75" s="4">
        <v>18</v>
      </c>
      <c r="I75" s="5">
        <v>8</v>
      </c>
      <c r="J75" s="3" t="s">
        <v>25</v>
      </c>
      <c r="K75" s="4">
        <v>0.51</v>
      </c>
      <c r="L75" s="4">
        <v>6</v>
      </c>
      <c r="M75" s="5">
        <v>1</v>
      </c>
      <c r="N75" s="8">
        <f>H75*I75</f>
        <v>144</v>
      </c>
      <c r="O75" s="2">
        <f>L75*M75</f>
        <v>6</v>
      </c>
      <c r="P75" s="9">
        <f>N75+O75</f>
        <v>150</v>
      </c>
      <c r="Q75" s="41">
        <f>P75*1.2</f>
        <v>180</v>
      </c>
      <c r="R75" s="18" t="s">
        <v>50</v>
      </c>
      <c r="S75" s="2" t="s">
        <v>51</v>
      </c>
      <c r="T75" s="19">
        <v>1</v>
      </c>
      <c r="V75" s="16"/>
      <c r="W75" s="8" t="s">
        <v>28</v>
      </c>
      <c r="X75" s="19">
        <v>1</v>
      </c>
      <c r="Y75" s="2" t="s">
        <v>44</v>
      </c>
      <c r="Z75" s="2">
        <f>I75+M75-D75</f>
        <v>8</v>
      </c>
      <c r="AA75" s="8" t="s">
        <v>45</v>
      </c>
      <c r="AB75" s="16">
        <f>I75+M75-D75</f>
        <v>8</v>
      </c>
      <c r="AC75" s="8" t="s">
        <v>41</v>
      </c>
      <c r="AD75" s="2">
        <f>I75</f>
        <v>8</v>
      </c>
      <c r="AE75" s="8" t="s">
        <v>29</v>
      </c>
      <c r="AF75" s="16">
        <f>M75</f>
        <v>1</v>
      </c>
      <c r="AG75" s="8" t="s">
        <v>30</v>
      </c>
      <c r="AH75" s="16">
        <v>18</v>
      </c>
      <c r="AI75" s="8" t="s">
        <v>46</v>
      </c>
      <c r="AJ75" s="16">
        <f>AD75+AF75-1</f>
        <v>8</v>
      </c>
      <c r="AK75" s="8" t="s">
        <v>31</v>
      </c>
      <c r="AL75" s="16">
        <v>1</v>
      </c>
    </row>
    <row r="76" spans="1:38" ht="15.75" customHeight="1">
      <c r="A76" s="3">
        <v>12.5</v>
      </c>
      <c r="B76" s="4">
        <f>(G76*I76)+(K76*M76)</f>
        <v>12.59</v>
      </c>
      <c r="C76" s="33">
        <f>A76/1.51</f>
        <v>8.2781456953642376</v>
      </c>
      <c r="D76" s="6">
        <v>1</v>
      </c>
      <c r="E76" s="17" t="s">
        <v>32</v>
      </c>
      <c r="F76" s="3" t="s">
        <v>42</v>
      </c>
      <c r="G76" s="4">
        <v>1.51</v>
      </c>
      <c r="H76" s="4">
        <v>18</v>
      </c>
      <c r="I76" s="5">
        <v>8</v>
      </c>
      <c r="J76" s="3" t="s">
        <v>33</v>
      </c>
      <c r="K76" s="4">
        <v>0.51</v>
      </c>
      <c r="L76" s="4">
        <v>6</v>
      </c>
      <c r="M76" s="5">
        <v>1</v>
      </c>
      <c r="N76" s="8">
        <f>H76*I76</f>
        <v>144</v>
      </c>
      <c r="O76" s="2">
        <f>L76*M76</f>
        <v>6</v>
      </c>
      <c r="P76" s="9">
        <f>N76+O76</f>
        <v>150</v>
      </c>
      <c r="Q76" s="41">
        <f>P76*1.2</f>
        <v>180</v>
      </c>
      <c r="R76" s="18" t="s">
        <v>50</v>
      </c>
      <c r="S76" s="2" t="s">
        <v>51</v>
      </c>
      <c r="T76" s="19">
        <v>1</v>
      </c>
      <c r="V76" s="16"/>
      <c r="W76" s="8" t="s">
        <v>28</v>
      </c>
      <c r="X76" s="19">
        <v>1</v>
      </c>
      <c r="Y76" s="2" t="s">
        <v>44</v>
      </c>
      <c r="Z76" s="2">
        <f>I76+M76-D76</f>
        <v>8</v>
      </c>
      <c r="AA76" s="8" t="s">
        <v>45</v>
      </c>
      <c r="AB76" s="16">
        <f>I76+M76-D76</f>
        <v>8</v>
      </c>
      <c r="AC76" s="8" t="s">
        <v>41</v>
      </c>
      <c r="AD76" s="2">
        <f>I76</f>
        <v>8</v>
      </c>
      <c r="AE76" s="8" t="s">
        <v>29</v>
      </c>
      <c r="AF76" s="16">
        <f>M76</f>
        <v>1</v>
      </c>
      <c r="AG76" s="8" t="s">
        <v>30</v>
      </c>
      <c r="AH76" s="16">
        <v>18</v>
      </c>
      <c r="AI76" s="8" t="s">
        <v>46</v>
      </c>
      <c r="AJ76" s="16">
        <f>AD76+AF76-1</f>
        <v>8</v>
      </c>
      <c r="AK76" s="8" t="s">
        <v>31</v>
      </c>
      <c r="AL76" s="16">
        <v>1</v>
      </c>
    </row>
    <row r="77" spans="1:38" ht="15.75" customHeight="1">
      <c r="A77" s="3">
        <v>12.5</v>
      </c>
      <c r="B77" s="4">
        <f>(G77*I77)+(K77*M77)</f>
        <v>12.59</v>
      </c>
      <c r="C77" s="33">
        <f>A77/1.51</f>
        <v>8.2781456953642376</v>
      </c>
      <c r="D77" s="6">
        <v>1</v>
      </c>
      <c r="E77" s="3" t="s">
        <v>34</v>
      </c>
      <c r="F77" s="3" t="s">
        <v>43</v>
      </c>
      <c r="G77" s="4">
        <v>1.51</v>
      </c>
      <c r="H77" s="4">
        <v>18</v>
      </c>
      <c r="I77" s="5">
        <v>8</v>
      </c>
      <c r="J77" s="3" t="s">
        <v>35</v>
      </c>
      <c r="K77" s="4">
        <v>0.51</v>
      </c>
      <c r="L77" s="4">
        <v>6</v>
      </c>
      <c r="M77" s="5">
        <v>1</v>
      </c>
      <c r="N77" s="8">
        <f>H77*I77</f>
        <v>144</v>
      </c>
      <c r="O77" s="2">
        <f>L77*M77</f>
        <v>6</v>
      </c>
      <c r="P77" s="9">
        <f>N77+O77</f>
        <v>150</v>
      </c>
      <c r="Q77" s="41">
        <f>P77*1.2</f>
        <v>180</v>
      </c>
      <c r="R77" s="18" t="s">
        <v>50</v>
      </c>
      <c r="S77" s="2" t="s">
        <v>51</v>
      </c>
      <c r="T77" s="19">
        <v>1</v>
      </c>
      <c r="V77" s="16"/>
      <c r="W77" s="8" t="s">
        <v>28</v>
      </c>
      <c r="X77" s="19">
        <v>1</v>
      </c>
      <c r="Y77" s="2" t="s">
        <v>44</v>
      </c>
      <c r="Z77" s="2">
        <f>I77+M77-D77</f>
        <v>8</v>
      </c>
      <c r="AA77" s="8" t="s">
        <v>45</v>
      </c>
      <c r="AB77" s="16">
        <f>I77+M77-D77</f>
        <v>8</v>
      </c>
      <c r="AC77" s="8" t="s">
        <v>41</v>
      </c>
      <c r="AD77" s="2">
        <f>I77</f>
        <v>8</v>
      </c>
      <c r="AE77" s="8" t="s">
        <v>29</v>
      </c>
      <c r="AF77" s="16">
        <f>M77</f>
        <v>1</v>
      </c>
      <c r="AG77" s="8" t="s">
        <v>30</v>
      </c>
      <c r="AH77" s="16">
        <v>18</v>
      </c>
      <c r="AI77" s="8" t="s">
        <v>46</v>
      </c>
      <c r="AJ77" s="16">
        <f>AD77+AF77-1</f>
        <v>8</v>
      </c>
      <c r="AK77" s="8" t="s">
        <v>31</v>
      </c>
      <c r="AL77" s="16">
        <v>1</v>
      </c>
    </row>
    <row r="78" spans="1:38" ht="15.75" customHeight="1">
      <c r="A78" s="3">
        <v>13</v>
      </c>
      <c r="B78" s="87">
        <f>(G78*I78)+(K78*M78)</f>
        <v>13.09</v>
      </c>
      <c r="C78" s="33">
        <f>A78/1.51</f>
        <v>8.6092715231788084</v>
      </c>
      <c r="D78" s="6">
        <v>1</v>
      </c>
      <c r="E78" s="7" t="s">
        <v>24</v>
      </c>
      <c r="F78" s="3" t="s">
        <v>40</v>
      </c>
      <c r="G78" s="87">
        <v>1.51</v>
      </c>
      <c r="H78" s="87">
        <v>18</v>
      </c>
      <c r="I78" s="5">
        <v>8</v>
      </c>
      <c r="J78" s="3" t="s">
        <v>36</v>
      </c>
      <c r="K78" s="87">
        <v>1.01</v>
      </c>
      <c r="L78" s="87">
        <v>12</v>
      </c>
      <c r="M78" s="5">
        <v>1</v>
      </c>
      <c r="N78" s="8">
        <f>H78*I78</f>
        <v>144</v>
      </c>
      <c r="O78" s="88">
        <f>L78*M78</f>
        <v>12</v>
      </c>
      <c r="P78" s="89">
        <f>N78+O78</f>
        <v>156</v>
      </c>
      <c r="Q78" s="41">
        <f>P78*1.2</f>
        <v>187.2</v>
      </c>
      <c r="R78" s="18" t="s">
        <v>50</v>
      </c>
      <c r="S78" s="88" t="s">
        <v>51</v>
      </c>
      <c r="T78" s="19">
        <v>1</v>
      </c>
      <c r="V78" s="16"/>
      <c r="W78" s="8" t="s">
        <v>28</v>
      </c>
      <c r="X78" s="19">
        <v>1</v>
      </c>
      <c r="Y78" s="88" t="s">
        <v>44</v>
      </c>
      <c r="Z78" s="88">
        <f>I78+M78-D78</f>
        <v>8</v>
      </c>
      <c r="AA78" s="8" t="s">
        <v>45</v>
      </c>
      <c r="AB78" s="16">
        <f>I78+M78-D78</f>
        <v>8</v>
      </c>
      <c r="AC78" s="8" t="s">
        <v>41</v>
      </c>
      <c r="AD78" s="88">
        <f>I78</f>
        <v>8</v>
      </c>
      <c r="AE78" s="8" t="s">
        <v>37</v>
      </c>
      <c r="AF78" s="16">
        <f>M78</f>
        <v>1</v>
      </c>
      <c r="AG78" s="8" t="s">
        <v>30</v>
      </c>
      <c r="AH78" s="16">
        <v>18</v>
      </c>
      <c r="AI78" s="8" t="s">
        <v>46</v>
      </c>
      <c r="AJ78" s="16">
        <f>AD78+AF78-1</f>
        <v>8</v>
      </c>
      <c r="AK78" s="8" t="s">
        <v>31</v>
      </c>
      <c r="AL78" s="16">
        <v>1</v>
      </c>
    </row>
    <row r="79" spans="1:38" ht="15.75" customHeight="1">
      <c r="A79" s="3">
        <v>13</v>
      </c>
      <c r="B79" s="87">
        <f>(G79*I79)+(K79*M79)</f>
        <v>13.09</v>
      </c>
      <c r="C79" s="33">
        <f>A79/1.51</f>
        <v>8.6092715231788084</v>
      </c>
      <c r="D79" s="6">
        <v>1</v>
      </c>
      <c r="E79" s="17" t="s">
        <v>32</v>
      </c>
      <c r="F79" s="3" t="s">
        <v>42</v>
      </c>
      <c r="G79" s="87">
        <v>1.51</v>
      </c>
      <c r="H79" s="87">
        <v>18</v>
      </c>
      <c r="I79" s="5">
        <v>8</v>
      </c>
      <c r="J79" s="3" t="s">
        <v>38</v>
      </c>
      <c r="K79" s="87">
        <v>1.01</v>
      </c>
      <c r="L79" s="87">
        <v>12</v>
      </c>
      <c r="M79" s="5">
        <v>1</v>
      </c>
      <c r="N79" s="8">
        <f>H79*I79</f>
        <v>144</v>
      </c>
      <c r="O79" s="88">
        <f>L79*M79</f>
        <v>12</v>
      </c>
      <c r="P79" s="89">
        <f>N79+O79</f>
        <v>156</v>
      </c>
      <c r="Q79" s="41">
        <f>P79*1.2</f>
        <v>187.2</v>
      </c>
      <c r="R79" s="18" t="s">
        <v>50</v>
      </c>
      <c r="S79" s="88" t="s">
        <v>51</v>
      </c>
      <c r="T79" s="19">
        <v>1</v>
      </c>
      <c r="V79" s="16"/>
      <c r="W79" s="8" t="s">
        <v>28</v>
      </c>
      <c r="X79" s="19">
        <v>1</v>
      </c>
      <c r="Y79" s="88" t="s">
        <v>44</v>
      </c>
      <c r="Z79" s="88">
        <f>I79+M79-D79</f>
        <v>8</v>
      </c>
      <c r="AA79" s="8" t="s">
        <v>45</v>
      </c>
      <c r="AB79" s="16">
        <f>I79+M79-D79</f>
        <v>8</v>
      </c>
      <c r="AC79" s="8" t="s">
        <v>41</v>
      </c>
      <c r="AD79" s="88">
        <f>I79</f>
        <v>8</v>
      </c>
      <c r="AE79" s="8" t="s">
        <v>37</v>
      </c>
      <c r="AF79" s="16">
        <f>M79</f>
        <v>1</v>
      </c>
      <c r="AG79" s="8" t="s">
        <v>30</v>
      </c>
      <c r="AH79" s="16">
        <v>18</v>
      </c>
      <c r="AI79" s="8" t="s">
        <v>46</v>
      </c>
      <c r="AJ79" s="16">
        <f>AD79+AF79-1</f>
        <v>8</v>
      </c>
      <c r="AK79" s="8" t="s">
        <v>31</v>
      </c>
      <c r="AL79" s="16">
        <v>1</v>
      </c>
    </row>
    <row r="80" spans="1:38" ht="15.75" customHeight="1">
      <c r="A80" s="34">
        <v>13</v>
      </c>
      <c r="B80" s="35">
        <f>(G80*I80)+(K80*M80)</f>
        <v>13.09</v>
      </c>
      <c r="C80" s="36">
        <f>A80/1.51</f>
        <v>8.6092715231788084</v>
      </c>
      <c r="D80" s="37">
        <v>1</v>
      </c>
      <c r="E80" s="34" t="s">
        <v>34</v>
      </c>
      <c r="F80" s="34" t="s">
        <v>43</v>
      </c>
      <c r="G80" s="35">
        <v>1.51</v>
      </c>
      <c r="H80" s="35">
        <v>18</v>
      </c>
      <c r="I80" s="38">
        <v>8</v>
      </c>
      <c r="J80" s="34" t="s">
        <v>39</v>
      </c>
      <c r="K80" s="35">
        <v>1.01</v>
      </c>
      <c r="L80" s="35">
        <v>12</v>
      </c>
      <c r="M80" s="38">
        <v>1</v>
      </c>
      <c r="N80" s="23">
        <f>H80*I80</f>
        <v>144</v>
      </c>
      <c r="O80" s="21">
        <f>L80*M80</f>
        <v>12</v>
      </c>
      <c r="P80" s="39">
        <f>N80+O80</f>
        <v>156</v>
      </c>
      <c r="Q80" s="42">
        <f>P80*1.2</f>
        <v>187.2</v>
      </c>
      <c r="R80" s="20" t="s">
        <v>50</v>
      </c>
      <c r="S80" s="21" t="s">
        <v>51</v>
      </c>
      <c r="T80" s="22">
        <v>1</v>
      </c>
      <c r="V80" s="16"/>
      <c r="W80" s="23" t="s">
        <v>28</v>
      </c>
      <c r="X80" s="22">
        <v>1</v>
      </c>
      <c r="Y80" s="21" t="s">
        <v>44</v>
      </c>
      <c r="Z80" s="21">
        <f>I80+M80-D80</f>
        <v>8</v>
      </c>
      <c r="AA80" s="23" t="s">
        <v>45</v>
      </c>
      <c r="AB80" s="24">
        <f>I80+M80-D80</f>
        <v>8</v>
      </c>
      <c r="AC80" s="23" t="s">
        <v>41</v>
      </c>
      <c r="AD80" s="21">
        <f>I80</f>
        <v>8</v>
      </c>
      <c r="AE80" s="23" t="s">
        <v>37</v>
      </c>
      <c r="AF80" s="24">
        <f>M80</f>
        <v>1</v>
      </c>
      <c r="AG80" s="23" t="s">
        <v>30</v>
      </c>
      <c r="AH80" s="24">
        <v>18</v>
      </c>
      <c r="AI80" s="23" t="s">
        <v>46</v>
      </c>
      <c r="AJ80" s="24">
        <f>AD80+AF80-1</f>
        <v>8</v>
      </c>
      <c r="AK80" s="23" t="s">
        <v>31</v>
      </c>
      <c r="AL80" s="24">
        <v>1</v>
      </c>
    </row>
    <row r="81" spans="1:38" ht="15.75" customHeight="1">
      <c r="A81" s="25">
        <v>13.5</v>
      </c>
      <c r="B81" s="26">
        <f>(G81*I81)+(K81*M81)</f>
        <v>13.59</v>
      </c>
      <c r="C81" s="27">
        <f>A81/1.51</f>
        <v>8.9403973509933774</v>
      </c>
      <c r="D81" s="43">
        <f>_xlfn.CEILING.MATH(I81/8)</f>
        <v>2</v>
      </c>
      <c r="E81" s="29" t="s">
        <v>24</v>
      </c>
      <c r="F81" s="25" t="s">
        <v>40</v>
      </c>
      <c r="G81" s="26">
        <v>1.51</v>
      </c>
      <c r="H81" s="26">
        <v>18</v>
      </c>
      <c r="I81" s="30">
        <v>9</v>
      </c>
      <c r="J81" s="14"/>
      <c r="K81" s="12"/>
      <c r="L81" s="12"/>
      <c r="M81" s="15"/>
      <c r="N81" s="14">
        <f>H81*I81</f>
        <v>162</v>
      </c>
      <c r="O81" s="12">
        <f>L81*M81</f>
        <v>0</v>
      </c>
      <c r="P81" s="31">
        <f>N81+O81</f>
        <v>162</v>
      </c>
      <c r="Q81" s="44">
        <f>P81*1.2</f>
        <v>194.4</v>
      </c>
      <c r="R81" s="11" t="s">
        <v>50</v>
      </c>
      <c r="S81" s="12" t="s">
        <v>51</v>
      </c>
      <c r="T81" s="45">
        <v>2</v>
      </c>
      <c r="U81" s="14"/>
      <c r="V81" s="15"/>
      <c r="W81" s="14" t="s">
        <v>28</v>
      </c>
      <c r="X81" s="45">
        <v>2</v>
      </c>
      <c r="Y81" s="12" t="s">
        <v>44</v>
      </c>
      <c r="Z81" s="12">
        <f>I81+M81-D81</f>
        <v>7</v>
      </c>
      <c r="AA81" s="14" t="s">
        <v>45</v>
      </c>
      <c r="AB81" s="15">
        <f>I81+M81-D81</f>
        <v>7</v>
      </c>
      <c r="AC81" s="14" t="s">
        <v>41</v>
      </c>
      <c r="AD81" s="12">
        <f>I81</f>
        <v>9</v>
      </c>
      <c r="AE81" s="14"/>
      <c r="AF81" s="15"/>
      <c r="AG81" s="14" t="s">
        <v>30</v>
      </c>
      <c r="AH81" s="15">
        <v>18</v>
      </c>
      <c r="AI81" s="14" t="s">
        <v>46</v>
      </c>
      <c r="AJ81" s="15">
        <f>AD81+AF81-1</f>
        <v>8</v>
      </c>
      <c r="AK81" s="14" t="s">
        <v>31</v>
      </c>
      <c r="AL81" s="15">
        <v>1</v>
      </c>
    </row>
    <row r="82" spans="1:38" ht="15.75" customHeight="1">
      <c r="A82" s="3">
        <v>13.5</v>
      </c>
      <c r="B82" s="87">
        <f>(G82*I82)+(K82*M82)</f>
        <v>13.59</v>
      </c>
      <c r="C82" s="33">
        <f>A82/1.51</f>
        <v>8.9403973509933774</v>
      </c>
      <c r="D82" s="46">
        <f>_xlfn.CEILING.MATH(I82/8)</f>
        <v>2</v>
      </c>
      <c r="E82" s="17" t="s">
        <v>32</v>
      </c>
      <c r="F82" s="3" t="s">
        <v>42</v>
      </c>
      <c r="G82" s="87">
        <v>1.51</v>
      </c>
      <c r="H82" s="87">
        <v>18</v>
      </c>
      <c r="I82" s="5">
        <v>9</v>
      </c>
      <c r="K82" s="88"/>
      <c r="L82" s="88"/>
      <c r="N82" s="8">
        <f>H82*I82</f>
        <v>162</v>
      </c>
      <c r="O82" s="88">
        <f>L82*M82</f>
        <v>0</v>
      </c>
      <c r="P82" s="89">
        <f>N82+O82</f>
        <v>162</v>
      </c>
      <c r="Q82" s="41">
        <f>P82*1.2</f>
        <v>194.4</v>
      </c>
      <c r="R82" s="18" t="s">
        <v>50</v>
      </c>
      <c r="S82" s="88" t="s">
        <v>51</v>
      </c>
      <c r="T82" s="47">
        <v>2</v>
      </c>
      <c r="V82" s="16"/>
      <c r="W82" s="8" t="s">
        <v>28</v>
      </c>
      <c r="X82" s="47">
        <v>2</v>
      </c>
      <c r="Y82" s="88" t="s">
        <v>44</v>
      </c>
      <c r="Z82" s="88">
        <f>I82+M82-D82</f>
        <v>7</v>
      </c>
      <c r="AA82" s="8" t="s">
        <v>45</v>
      </c>
      <c r="AB82" s="16">
        <f>I82+M82-D82</f>
        <v>7</v>
      </c>
      <c r="AC82" s="8" t="s">
        <v>41</v>
      </c>
      <c r="AD82" s="88">
        <f>I82</f>
        <v>9</v>
      </c>
      <c r="AE82" s="8"/>
      <c r="AG82" s="8" t="s">
        <v>30</v>
      </c>
      <c r="AH82" s="16">
        <v>18</v>
      </c>
      <c r="AI82" s="8" t="s">
        <v>46</v>
      </c>
      <c r="AJ82" s="16">
        <f>AD82+AF82-1</f>
        <v>8</v>
      </c>
      <c r="AK82" s="8" t="s">
        <v>31</v>
      </c>
      <c r="AL82" s="16">
        <v>1</v>
      </c>
    </row>
    <row r="83" spans="1:38" ht="15.75" customHeight="1">
      <c r="A83" s="3">
        <v>13.5</v>
      </c>
      <c r="B83" s="87">
        <f>(G83*I83)+(K83*M83)</f>
        <v>13.59</v>
      </c>
      <c r="C83" s="33">
        <f>A83/1.51</f>
        <v>8.9403973509933774</v>
      </c>
      <c r="D83" s="46">
        <f>_xlfn.CEILING.MATH(I83/8)</f>
        <v>2</v>
      </c>
      <c r="E83" s="3" t="s">
        <v>34</v>
      </c>
      <c r="F83" s="3" t="s">
        <v>43</v>
      </c>
      <c r="G83" s="87">
        <v>1.51</v>
      </c>
      <c r="H83" s="87">
        <v>18</v>
      </c>
      <c r="I83" s="5">
        <v>9</v>
      </c>
      <c r="K83" s="88"/>
      <c r="L83" s="88"/>
      <c r="N83" s="8">
        <f>H83*I83</f>
        <v>162</v>
      </c>
      <c r="O83" s="88">
        <f>L83*M83</f>
        <v>0</v>
      </c>
      <c r="P83" s="89">
        <f>N83+O83</f>
        <v>162</v>
      </c>
      <c r="Q83" s="41">
        <f>P83*1.2</f>
        <v>194.4</v>
      </c>
      <c r="R83" s="18" t="s">
        <v>50</v>
      </c>
      <c r="S83" s="88" t="s">
        <v>51</v>
      </c>
      <c r="T83" s="47">
        <v>2</v>
      </c>
      <c r="V83" s="16"/>
      <c r="W83" s="8" t="s">
        <v>28</v>
      </c>
      <c r="X83" s="47">
        <v>2</v>
      </c>
      <c r="Y83" s="88" t="s">
        <v>44</v>
      </c>
      <c r="Z83" s="88">
        <f>I83+M83-D83</f>
        <v>7</v>
      </c>
      <c r="AA83" s="8" t="s">
        <v>45</v>
      </c>
      <c r="AB83" s="16">
        <f>I83+M83-D83</f>
        <v>7</v>
      </c>
      <c r="AC83" s="8" t="s">
        <v>41</v>
      </c>
      <c r="AD83" s="88">
        <f>I83</f>
        <v>9</v>
      </c>
      <c r="AE83" s="8"/>
      <c r="AG83" s="8" t="s">
        <v>30</v>
      </c>
      <c r="AH83" s="16">
        <v>18</v>
      </c>
      <c r="AI83" s="8" t="s">
        <v>46</v>
      </c>
      <c r="AJ83" s="16">
        <f>AD83+AF83-1</f>
        <v>8</v>
      </c>
      <c r="AK83" s="8" t="s">
        <v>31</v>
      </c>
      <c r="AL83" s="16">
        <v>1</v>
      </c>
    </row>
    <row r="84" spans="1:38" ht="15.75" customHeight="1">
      <c r="A84" s="3">
        <v>14</v>
      </c>
      <c r="B84" s="4">
        <f>(G84*I84)+(K84*M84)</f>
        <v>14.1</v>
      </c>
      <c r="C84" s="33">
        <f>A84/1.51</f>
        <v>9.2715231788079464</v>
      </c>
      <c r="D84" s="46">
        <f>_xlfn.CEILING.MATH(I84/8)</f>
        <v>2</v>
      </c>
      <c r="E84" s="7" t="s">
        <v>24</v>
      </c>
      <c r="F84" s="3" t="s">
        <v>40</v>
      </c>
      <c r="G84" s="4">
        <v>1.51</v>
      </c>
      <c r="H84" s="4">
        <v>18</v>
      </c>
      <c r="I84" s="5">
        <v>9</v>
      </c>
      <c r="J84" s="3" t="s">
        <v>25</v>
      </c>
      <c r="K84" s="4">
        <v>0.51</v>
      </c>
      <c r="L84" s="4">
        <v>6</v>
      </c>
      <c r="M84" s="5">
        <v>1</v>
      </c>
      <c r="N84" s="8">
        <f>H84*I84</f>
        <v>162</v>
      </c>
      <c r="O84" s="2">
        <f>L84*M84</f>
        <v>6</v>
      </c>
      <c r="P84" s="9">
        <f>N84+O84</f>
        <v>168</v>
      </c>
      <c r="Q84" s="41">
        <f>P84*1.2</f>
        <v>201.6</v>
      </c>
      <c r="R84" s="18" t="s">
        <v>50</v>
      </c>
      <c r="S84" s="2" t="s">
        <v>51</v>
      </c>
      <c r="T84" s="47">
        <v>2</v>
      </c>
      <c r="V84" s="16"/>
      <c r="W84" s="8" t="s">
        <v>28</v>
      </c>
      <c r="X84" s="47">
        <v>2</v>
      </c>
      <c r="Y84" s="2" t="s">
        <v>44</v>
      </c>
      <c r="Z84" s="2">
        <f>I84+M84-D84</f>
        <v>8</v>
      </c>
      <c r="AA84" s="8" t="s">
        <v>45</v>
      </c>
      <c r="AB84" s="16">
        <f>I84+M84-D84</f>
        <v>8</v>
      </c>
      <c r="AC84" s="8" t="s">
        <v>41</v>
      </c>
      <c r="AD84" s="2">
        <f>I84</f>
        <v>9</v>
      </c>
      <c r="AE84" s="8" t="s">
        <v>29</v>
      </c>
      <c r="AF84" s="16">
        <f>M84</f>
        <v>1</v>
      </c>
      <c r="AG84" s="8" t="s">
        <v>30</v>
      </c>
      <c r="AH84" s="16">
        <v>20</v>
      </c>
      <c r="AI84" s="8" t="s">
        <v>46</v>
      </c>
      <c r="AJ84" s="16">
        <f>AD84+AF84-1</f>
        <v>9</v>
      </c>
      <c r="AK84" s="8" t="s">
        <v>31</v>
      </c>
      <c r="AL84" s="16">
        <v>1</v>
      </c>
    </row>
    <row r="85" spans="1:38" ht="15.75" customHeight="1">
      <c r="A85" s="3">
        <v>14</v>
      </c>
      <c r="B85" s="4">
        <f>(G85*I85)+(K85*M85)</f>
        <v>14.1</v>
      </c>
      <c r="C85" s="33">
        <f>A85/1.51</f>
        <v>9.2715231788079464</v>
      </c>
      <c r="D85" s="46">
        <f>_xlfn.CEILING.MATH(I85/8)</f>
        <v>2</v>
      </c>
      <c r="E85" s="17" t="s">
        <v>32</v>
      </c>
      <c r="F85" s="3" t="s">
        <v>42</v>
      </c>
      <c r="G85" s="4">
        <v>1.51</v>
      </c>
      <c r="H85" s="4">
        <v>18</v>
      </c>
      <c r="I85" s="5">
        <v>9</v>
      </c>
      <c r="J85" s="3" t="s">
        <v>33</v>
      </c>
      <c r="K85" s="4">
        <v>0.51</v>
      </c>
      <c r="L85" s="4">
        <v>6</v>
      </c>
      <c r="M85" s="5">
        <v>1</v>
      </c>
      <c r="N85" s="8">
        <f>H85*I85</f>
        <v>162</v>
      </c>
      <c r="O85" s="2">
        <f>L85*M85</f>
        <v>6</v>
      </c>
      <c r="P85" s="9">
        <f>N85+O85</f>
        <v>168</v>
      </c>
      <c r="Q85" s="41">
        <f>P85*1.2</f>
        <v>201.6</v>
      </c>
      <c r="R85" s="18" t="s">
        <v>50</v>
      </c>
      <c r="S85" s="2" t="s">
        <v>51</v>
      </c>
      <c r="T85" s="47">
        <v>2</v>
      </c>
      <c r="V85" s="16"/>
      <c r="W85" s="8" t="s">
        <v>28</v>
      </c>
      <c r="X85" s="47">
        <v>2</v>
      </c>
      <c r="Y85" s="2" t="s">
        <v>44</v>
      </c>
      <c r="Z85" s="2">
        <f>I85+M85-D85</f>
        <v>8</v>
      </c>
      <c r="AA85" s="8" t="s">
        <v>45</v>
      </c>
      <c r="AB85" s="16">
        <f>I85+M85-D85</f>
        <v>8</v>
      </c>
      <c r="AC85" s="8" t="s">
        <v>41</v>
      </c>
      <c r="AD85" s="2">
        <f>I85</f>
        <v>9</v>
      </c>
      <c r="AE85" s="8" t="s">
        <v>29</v>
      </c>
      <c r="AF85" s="16">
        <f>M85</f>
        <v>1</v>
      </c>
      <c r="AG85" s="8" t="s">
        <v>30</v>
      </c>
      <c r="AH85" s="16">
        <v>20</v>
      </c>
      <c r="AI85" s="8" t="s">
        <v>46</v>
      </c>
      <c r="AJ85" s="16">
        <f>AD85+AF85-1</f>
        <v>9</v>
      </c>
      <c r="AK85" s="8" t="s">
        <v>31</v>
      </c>
      <c r="AL85" s="16">
        <v>1</v>
      </c>
    </row>
    <row r="86" spans="1:38" ht="15.75" customHeight="1">
      <c r="A86" s="3">
        <v>14</v>
      </c>
      <c r="B86" s="4">
        <f>(G86*I86)+(K86*M86)</f>
        <v>14.1</v>
      </c>
      <c r="C86" s="33">
        <f>A86/1.51</f>
        <v>9.2715231788079464</v>
      </c>
      <c r="D86" s="46">
        <f>_xlfn.CEILING.MATH(I86/8)</f>
        <v>2</v>
      </c>
      <c r="E86" s="3" t="s">
        <v>34</v>
      </c>
      <c r="F86" s="3" t="s">
        <v>43</v>
      </c>
      <c r="G86" s="4">
        <v>1.51</v>
      </c>
      <c r="H86" s="4">
        <v>18</v>
      </c>
      <c r="I86" s="5">
        <v>9</v>
      </c>
      <c r="J86" s="3" t="s">
        <v>35</v>
      </c>
      <c r="K86" s="4">
        <v>0.51</v>
      </c>
      <c r="L86" s="4">
        <v>6</v>
      </c>
      <c r="M86" s="5">
        <v>1</v>
      </c>
      <c r="N86" s="8">
        <f>H86*I86</f>
        <v>162</v>
      </c>
      <c r="O86" s="2">
        <f>L86*M86</f>
        <v>6</v>
      </c>
      <c r="P86" s="9">
        <f>N86+O86</f>
        <v>168</v>
      </c>
      <c r="Q86" s="41">
        <f>P86*1.2</f>
        <v>201.6</v>
      </c>
      <c r="R86" s="18" t="s">
        <v>50</v>
      </c>
      <c r="S86" s="2" t="s">
        <v>51</v>
      </c>
      <c r="T86" s="47">
        <v>2</v>
      </c>
      <c r="V86" s="16"/>
      <c r="W86" s="8" t="s">
        <v>28</v>
      </c>
      <c r="X86" s="47">
        <v>2</v>
      </c>
      <c r="Y86" s="2" t="s">
        <v>44</v>
      </c>
      <c r="Z86" s="2">
        <f>I86+M86-D86</f>
        <v>8</v>
      </c>
      <c r="AA86" s="8" t="s">
        <v>45</v>
      </c>
      <c r="AB86" s="16">
        <f>I86+M86-D86</f>
        <v>8</v>
      </c>
      <c r="AC86" s="8" t="s">
        <v>41</v>
      </c>
      <c r="AD86" s="2">
        <f>I86</f>
        <v>9</v>
      </c>
      <c r="AE86" s="8" t="s">
        <v>29</v>
      </c>
      <c r="AF86" s="16">
        <f>M86</f>
        <v>1</v>
      </c>
      <c r="AG86" s="8" t="s">
        <v>30</v>
      </c>
      <c r="AH86" s="16">
        <v>20</v>
      </c>
      <c r="AI86" s="8" t="s">
        <v>46</v>
      </c>
      <c r="AJ86" s="16">
        <f>AD86+AF86-1</f>
        <v>9</v>
      </c>
      <c r="AK86" s="8" t="s">
        <v>31</v>
      </c>
      <c r="AL86" s="16">
        <v>1</v>
      </c>
    </row>
    <row r="87" spans="1:38" ht="15.75" customHeight="1">
      <c r="A87" s="3">
        <v>14.5</v>
      </c>
      <c r="B87" s="4">
        <f>(G87*I87)+(K87*M87)</f>
        <v>14.6</v>
      </c>
      <c r="C87" s="33">
        <f>A87/1.51</f>
        <v>9.6026490066225172</v>
      </c>
      <c r="D87" s="46">
        <f>_xlfn.CEILING.MATH(I87/8)</f>
        <v>2</v>
      </c>
      <c r="E87" s="7" t="s">
        <v>24</v>
      </c>
      <c r="F87" s="3" t="s">
        <v>40</v>
      </c>
      <c r="G87" s="4">
        <v>1.51</v>
      </c>
      <c r="H87" s="4">
        <v>18</v>
      </c>
      <c r="I87" s="5">
        <v>9</v>
      </c>
      <c r="J87" s="3" t="s">
        <v>36</v>
      </c>
      <c r="K87" s="4">
        <v>1.01</v>
      </c>
      <c r="L87" s="4">
        <v>12</v>
      </c>
      <c r="M87" s="5">
        <v>1</v>
      </c>
      <c r="N87" s="8">
        <f>H87*I87</f>
        <v>162</v>
      </c>
      <c r="O87" s="2">
        <f>L87*M87</f>
        <v>12</v>
      </c>
      <c r="P87" s="9">
        <f>N87+O87</f>
        <v>174</v>
      </c>
      <c r="Q87" s="41">
        <f>P87*1.2</f>
        <v>208.79999999999998</v>
      </c>
      <c r="R87" s="18" t="s">
        <v>50</v>
      </c>
      <c r="S87" s="2" t="s">
        <v>51</v>
      </c>
      <c r="T87" s="47">
        <v>2</v>
      </c>
      <c r="V87" s="16"/>
      <c r="W87" s="8" t="s">
        <v>28</v>
      </c>
      <c r="X87" s="47">
        <v>2</v>
      </c>
      <c r="Y87" s="2" t="s">
        <v>44</v>
      </c>
      <c r="Z87" s="2">
        <f>I87+M87-D87</f>
        <v>8</v>
      </c>
      <c r="AA87" s="8" t="s">
        <v>45</v>
      </c>
      <c r="AB87" s="16">
        <f>I87+M87-D87</f>
        <v>8</v>
      </c>
      <c r="AC87" s="8" t="s">
        <v>41</v>
      </c>
      <c r="AD87" s="2">
        <f>I87</f>
        <v>9</v>
      </c>
      <c r="AE87" s="8" t="s">
        <v>37</v>
      </c>
      <c r="AF87" s="16">
        <f>M87</f>
        <v>1</v>
      </c>
      <c r="AG87" s="8" t="s">
        <v>30</v>
      </c>
      <c r="AH87" s="16">
        <v>20</v>
      </c>
      <c r="AI87" s="8" t="s">
        <v>46</v>
      </c>
      <c r="AJ87" s="16">
        <f>AD87+AF87-1</f>
        <v>9</v>
      </c>
      <c r="AK87" s="8" t="s">
        <v>31</v>
      </c>
      <c r="AL87" s="16">
        <v>1</v>
      </c>
    </row>
    <row r="88" spans="1:38" ht="15.75" customHeight="1">
      <c r="A88" s="3">
        <v>14.5</v>
      </c>
      <c r="B88" s="4">
        <f>(G88*I88)+(K88*M88)</f>
        <v>14.6</v>
      </c>
      <c r="C88" s="33">
        <f>A88/1.51</f>
        <v>9.6026490066225172</v>
      </c>
      <c r="D88" s="46">
        <f>_xlfn.CEILING.MATH(I88/8)</f>
        <v>2</v>
      </c>
      <c r="E88" s="17" t="s">
        <v>32</v>
      </c>
      <c r="F88" s="3" t="s">
        <v>42</v>
      </c>
      <c r="G88" s="4">
        <v>1.51</v>
      </c>
      <c r="H88" s="4">
        <v>18</v>
      </c>
      <c r="I88" s="5">
        <v>9</v>
      </c>
      <c r="J88" s="3" t="s">
        <v>38</v>
      </c>
      <c r="K88" s="4">
        <v>1.01</v>
      </c>
      <c r="L88" s="4">
        <v>12</v>
      </c>
      <c r="M88" s="5">
        <v>1</v>
      </c>
      <c r="N88" s="8">
        <f>H88*I88</f>
        <v>162</v>
      </c>
      <c r="O88" s="2">
        <f>L88*M88</f>
        <v>12</v>
      </c>
      <c r="P88" s="9">
        <f>N88+O88</f>
        <v>174</v>
      </c>
      <c r="Q88" s="41">
        <f>P88*1.2</f>
        <v>208.79999999999998</v>
      </c>
      <c r="R88" s="18" t="s">
        <v>50</v>
      </c>
      <c r="S88" s="2" t="s">
        <v>51</v>
      </c>
      <c r="T88" s="47">
        <v>2</v>
      </c>
      <c r="V88" s="16"/>
      <c r="W88" s="8" t="s">
        <v>28</v>
      </c>
      <c r="X88" s="47">
        <v>2</v>
      </c>
      <c r="Y88" s="2" t="s">
        <v>44</v>
      </c>
      <c r="Z88" s="2">
        <f>I88+M88-D88</f>
        <v>8</v>
      </c>
      <c r="AA88" s="8" t="s">
        <v>45</v>
      </c>
      <c r="AB88" s="16">
        <f>I88+M88-D88</f>
        <v>8</v>
      </c>
      <c r="AC88" s="8" t="s">
        <v>41</v>
      </c>
      <c r="AD88" s="2">
        <f>I88</f>
        <v>9</v>
      </c>
      <c r="AE88" s="8" t="s">
        <v>37</v>
      </c>
      <c r="AF88" s="16">
        <f>M88</f>
        <v>1</v>
      </c>
      <c r="AG88" s="8" t="s">
        <v>30</v>
      </c>
      <c r="AH88" s="16">
        <v>20</v>
      </c>
      <c r="AI88" s="8" t="s">
        <v>46</v>
      </c>
      <c r="AJ88" s="16">
        <f>AD88+AF88-1</f>
        <v>9</v>
      </c>
      <c r="AK88" s="8" t="s">
        <v>31</v>
      </c>
      <c r="AL88" s="16">
        <v>1</v>
      </c>
    </row>
    <row r="89" spans="1:38" ht="15.75" customHeight="1">
      <c r="A89" s="34">
        <v>14.5</v>
      </c>
      <c r="B89" s="35">
        <f>(G89*I89)+(K89*M89)</f>
        <v>14.6</v>
      </c>
      <c r="C89" s="36">
        <f>A89/1.51</f>
        <v>9.6026490066225172</v>
      </c>
      <c r="D89" s="48">
        <f>_xlfn.CEILING.MATH(I89/8)</f>
        <v>2</v>
      </c>
      <c r="E89" s="34" t="s">
        <v>34</v>
      </c>
      <c r="F89" s="34" t="s">
        <v>43</v>
      </c>
      <c r="G89" s="35">
        <v>1.51</v>
      </c>
      <c r="H89" s="35">
        <v>18</v>
      </c>
      <c r="I89" s="38">
        <v>9</v>
      </c>
      <c r="J89" s="34" t="s">
        <v>39</v>
      </c>
      <c r="K89" s="35">
        <v>1.01</v>
      </c>
      <c r="L89" s="35">
        <v>12</v>
      </c>
      <c r="M89" s="38">
        <v>1</v>
      </c>
      <c r="N89" s="23">
        <f>H89*I89</f>
        <v>162</v>
      </c>
      <c r="O89" s="21">
        <f>L89*M89</f>
        <v>12</v>
      </c>
      <c r="P89" s="39">
        <f>N89+O89</f>
        <v>174</v>
      </c>
      <c r="Q89" s="42">
        <f>P89*1.2</f>
        <v>208.79999999999998</v>
      </c>
      <c r="R89" s="20" t="s">
        <v>50</v>
      </c>
      <c r="S89" s="21" t="s">
        <v>51</v>
      </c>
      <c r="T89" s="49">
        <v>2</v>
      </c>
      <c r="U89" s="23"/>
      <c r="V89" s="24"/>
      <c r="W89" s="23" t="s">
        <v>28</v>
      </c>
      <c r="X89" s="49">
        <v>2</v>
      </c>
      <c r="Y89" s="21" t="s">
        <v>44</v>
      </c>
      <c r="Z89" s="21">
        <f>I89+M89-D89</f>
        <v>8</v>
      </c>
      <c r="AA89" s="23" t="s">
        <v>45</v>
      </c>
      <c r="AB89" s="24">
        <f>I89+M89-D89</f>
        <v>8</v>
      </c>
      <c r="AC89" s="23" t="s">
        <v>41</v>
      </c>
      <c r="AD89" s="21">
        <f>I89</f>
        <v>9</v>
      </c>
      <c r="AE89" s="23" t="s">
        <v>37</v>
      </c>
      <c r="AF89" s="24">
        <f>M89</f>
        <v>1</v>
      </c>
      <c r="AG89" s="23" t="s">
        <v>30</v>
      </c>
      <c r="AH89" s="24">
        <v>20</v>
      </c>
      <c r="AI89" s="23" t="s">
        <v>46</v>
      </c>
      <c r="AJ89" s="24">
        <f>AD89+AF89-1</f>
        <v>9</v>
      </c>
      <c r="AK89" s="23" t="s">
        <v>31</v>
      </c>
      <c r="AL89" s="24">
        <v>1</v>
      </c>
    </row>
    <row r="90" spans="1:38" ht="15.75" customHeight="1">
      <c r="A90" s="25">
        <v>15</v>
      </c>
      <c r="B90" s="26">
        <f>(G90*I90)+(K90*M90)</f>
        <v>15.1</v>
      </c>
      <c r="C90" s="27">
        <f>A90/1.51</f>
        <v>9.9337748344370862</v>
      </c>
      <c r="D90" s="43">
        <f>_xlfn.CEILING.MATH(I90/8)</f>
        <v>2</v>
      </c>
      <c r="E90" s="29" t="s">
        <v>24</v>
      </c>
      <c r="F90" s="25" t="s">
        <v>40</v>
      </c>
      <c r="G90" s="26">
        <v>1.51</v>
      </c>
      <c r="H90" s="26">
        <v>18</v>
      </c>
      <c r="I90" s="30">
        <v>10</v>
      </c>
      <c r="J90" s="14"/>
      <c r="K90" s="12"/>
      <c r="L90" s="12"/>
      <c r="M90" s="15"/>
      <c r="N90" s="14">
        <f>H90*I90</f>
        <v>180</v>
      </c>
      <c r="O90" s="12">
        <f>L90*M90</f>
        <v>0</v>
      </c>
      <c r="P90" s="31">
        <f>N90+O90</f>
        <v>180</v>
      </c>
      <c r="Q90" s="44">
        <f>P90*1.2</f>
        <v>216</v>
      </c>
      <c r="R90" s="11" t="s">
        <v>50</v>
      </c>
      <c r="S90" s="12" t="s">
        <v>51</v>
      </c>
      <c r="T90" s="45">
        <v>2</v>
      </c>
      <c r="U90" s="14"/>
      <c r="V90" s="15"/>
      <c r="W90" s="14" t="s">
        <v>28</v>
      </c>
      <c r="X90" s="45">
        <v>2</v>
      </c>
      <c r="Y90" s="12" t="s">
        <v>44</v>
      </c>
      <c r="Z90" s="12">
        <f>I90+M90-D90</f>
        <v>8</v>
      </c>
      <c r="AA90" s="14" t="s">
        <v>45</v>
      </c>
      <c r="AB90" s="15">
        <f>I90+M90-D90</f>
        <v>8</v>
      </c>
      <c r="AC90" s="14" t="s">
        <v>41</v>
      </c>
      <c r="AD90" s="12">
        <f>I90</f>
        <v>10</v>
      </c>
      <c r="AE90" s="14"/>
      <c r="AF90" s="15"/>
      <c r="AG90" s="14" t="s">
        <v>30</v>
      </c>
      <c r="AH90" s="15">
        <v>20</v>
      </c>
      <c r="AI90" s="14" t="s">
        <v>46</v>
      </c>
      <c r="AJ90" s="15">
        <f>AD90+AF90-1</f>
        <v>9</v>
      </c>
      <c r="AK90" s="14" t="s">
        <v>31</v>
      </c>
      <c r="AL90" s="15">
        <v>1</v>
      </c>
    </row>
    <row r="91" spans="1:38" ht="15.75" customHeight="1">
      <c r="A91" s="3">
        <v>15</v>
      </c>
      <c r="B91" s="87">
        <f>(G91*I91)+(K91*M91)</f>
        <v>15.1</v>
      </c>
      <c r="C91" s="33">
        <f>A91/1.51</f>
        <v>9.9337748344370862</v>
      </c>
      <c r="D91" s="46">
        <f>_xlfn.CEILING.MATH(I91/8)</f>
        <v>2</v>
      </c>
      <c r="E91" s="17" t="s">
        <v>32</v>
      </c>
      <c r="F91" s="3" t="s">
        <v>42</v>
      </c>
      <c r="G91" s="87">
        <v>1.51</v>
      </c>
      <c r="H91" s="87">
        <v>18</v>
      </c>
      <c r="I91" s="5">
        <v>10</v>
      </c>
      <c r="K91" s="88"/>
      <c r="L91" s="88"/>
      <c r="N91" s="8">
        <f>H91*I91</f>
        <v>180</v>
      </c>
      <c r="O91" s="88">
        <f>L91*M91</f>
        <v>0</v>
      </c>
      <c r="P91" s="89">
        <f>N91+O91</f>
        <v>180</v>
      </c>
      <c r="Q91" s="41">
        <f>P91*1.2</f>
        <v>216</v>
      </c>
      <c r="R91" s="18" t="s">
        <v>50</v>
      </c>
      <c r="S91" s="88" t="s">
        <v>51</v>
      </c>
      <c r="T91" s="47">
        <v>2</v>
      </c>
      <c r="V91" s="16"/>
      <c r="W91" s="8" t="s">
        <v>28</v>
      </c>
      <c r="X91" s="47">
        <v>2</v>
      </c>
      <c r="Y91" s="88" t="s">
        <v>44</v>
      </c>
      <c r="Z91" s="88">
        <f>I91+M91-D91</f>
        <v>8</v>
      </c>
      <c r="AA91" s="8" t="s">
        <v>45</v>
      </c>
      <c r="AB91" s="16">
        <f>I91+M91-D91</f>
        <v>8</v>
      </c>
      <c r="AC91" s="8" t="s">
        <v>41</v>
      </c>
      <c r="AD91" s="88">
        <f>I91</f>
        <v>10</v>
      </c>
      <c r="AE91" s="8"/>
      <c r="AG91" s="8" t="s">
        <v>30</v>
      </c>
      <c r="AH91" s="16">
        <v>20</v>
      </c>
      <c r="AI91" s="8" t="s">
        <v>46</v>
      </c>
      <c r="AJ91" s="16">
        <f>AD91+AF91-1</f>
        <v>9</v>
      </c>
      <c r="AK91" s="8" t="s">
        <v>31</v>
      </c>
      <c r="AL91" s="16">
        <v>1</v>
      </c>
    </row>
    <row r="92" spans="1:38" ht="15.75" customHeight="1">
      <c r="A92" s="3">
        <v>15</v>
      </c>
      <c r="B92" s="87">
        <f>(G92*I92)+(K92*M92)</f>
        <v>15.1</v>
      </c>
      <c r="C92" s="33">
        <f>A92/1.51</f>
        <v>9.9337748344370862</v>
      </c>
      <c r="D92" s="46">
        <f>_xlfn.CEILING.MATH(I92/8)</f>
        <v>2</v>
      </c>
      <c r="E92" s="3" t="s">
        <v>34</v>
      </c>
      <c r="F92" s="3" t="s">
        <v>43</v>
      </c>
      <c r="G92" s="87">
        <v>1.51</v>
      </c>
      <c r="H92" s="87">
        <v>18</v>
      </c>
      <c r="I92" s="5">
        <v>10</v>
      </c>
      <c r="K92" s="88"/>
      <c r="L92" s="88"/>
      <c r="N92" s="8">
        <f>H92*I92</f>
        <v>180</v>
      </c>
      <c r="O92" s="88">
        <f>L92*M92</f>
        <v>0</v>
      </c>
      <c r="P92" s="89">
        <f>N92+O92</f>
        <v>180</v>
      </c>
      <c r="Q92" s="41">
        <f>P92*1.2</f>
        <v>216</v>
      </c>
      <c r="R92" s="18" t="s">
        <v>50</v>
      </c>
      <c r="S92" s="88" t="s">
        <v>51</v>
      </c>
      <c r="T92" s="47">
        <v>2</v>
      </c>
      <c r="V92" s="16"/>
      <c r="W92" s="8" t="s">
        <v>28</v>
      </c>
      <c r="X92" s="47">
        <v>2</v>
      </c>
      <c r="Y92" s="88" t="s">
        <v>44</v>
      </c>
      <c r="Z92" s="88">
        <f>I92+M92-D92</f>
        <v>8</v>
      </c>
      <c r="AA92" s="8" t="s">
        <v>45</v>
      </c>
      <c r="AB92" s="16">
        <f>I92+M92-D92</f>
        <v>8</v>
      </c>
      <c r="AC92" s="8" t="s">
        <v>41</v>
      </c>
      <c r="AD92" s="88">
        <f>I92</f>
        <v>10</v>
      </c>
      <c r="AE92" s="8"/>
      <c r="AG92" s="8" t="s">
        <v>30</v>
      </c>
      <c r="AH92" s="16">
        <v>20</v>
      </c>
      <c r="AI92" s="8" t="s">
        <v>46</v>
      </c>
      <c r="AJ92" s="16">
        <f>AD92+AF92-1</f>
        <v>9</v>
      </c>
      <c r="AK92" s="8" t="s">
        <v>31</v>
      </c>
      <c r="AL92" s="16">
        <v>1</v>
      </c>
    </row>
    <row r="93" spans="1:38" ht="15.75" customHeight="1">
      <c r="A93" s="3">
        <v>15.5</v>
      </c>
      <c r="B93" s="4">
        <f>(G93*I93)+(K93*M93)</f>
        <v>15.61</v>
      </c>
      <c r="C93" s="33">
        <f>A93/1.51</f>
        <v>10.264900662251655</v>
      </c>
      <c r="D93" s="46">
        <f>_xlfn.CEILING.MATH(I93/8)</f>
        <v>2</v>
      </c>
      <c r="E93" s="7" t="s">
        <v>24</v>
      </c>
      <c r="F93" s="3" t="s">
        <v>40</v>
      </c>
      <c r="G93" s="4">
        <v>1.51</v>
      </c>
      <c r="H93" s="4">
        <v>18</v>
      </c>
      <c r="I93" s="5">
        <v>10</v>
      </c>
      <c r="J93" s="3" t="s">
        <v>25</v>
      </c>
      <c r="K93" s="4">
        <v>0.51</v>
      </c>
      <c r="L93" s="4">
        <v>6</v>
      </c>
      <c r="M93" s="5">
        <v>1</v>
      </c>
      <c r="N93" s="8">
        <f>H93*I93</f>
        <v>180</v>
      </c>
      <c r="O93" s="2">
        <f>L93*M93</f>
        <v>6</v>
      </c>
      <c r="P93" s="9">
        <f>N93+O93</f>
        <v>186</v>
      </c>
      <c r="Q93" s="41">
        <f>P93*1.2</f>
        <v>223.2</v>
      </c>
      <c r="R93" s="18" t="s">
        <v>50</v>
      </c>
      <c r="S93" s="2" t="s">
        <v>51</v>
      </c>
      <c r="T93" s="47">
        <v>2</v>
      </c>
      <c r="V93" s="16"/>
      <c r="W93" s="8" t="s">
        <v>28</v>
      </c>
      <c r="X93" s="47">
        <v>2</v>
      </c>
      <c r="Y93" s="2" t="s">
        <v>44</v>
      </c>
      <c r="Z93" s="2">
        <f>I93+M93-D93</f>
        <v>9</v>
      </c>
      <c r="AA93" s="8" t="s">
        <v>45</v>
      </c>
      <c r="AB93" s="16">
        <f>I93+M93-D93</f>
        <v>9</v>
      </c>
      <c r="AC93" s="8" t="s">
        <v>41</v>
      </c>
      <c r="AD93" s="2">
        <f>I93</f>
        <v>10</v>
      </c>
      <c r="AE93" s="8" t="s">
        <v>29</v>
      </c>
      <c r="AF93" s="16">
        <f>M93</f>
        <v>1</v>
      </c>
      <c r="AG93" s="8" t="s">
        <v>30</v>
      </c>
      <c r="AH93" s="16">
        <v>22</v>
      </c>
      <c r="AI93" s="8" t="s">
        <v>46</v>
      </c>
      <c r="AJ93" s="16">
        <f>AD93+AF93-1</f>
        <v>10</v>
      </c>
      <c r="AK93" s="8" t="s">
        <v>31</v>
      </c>
      <c r="AL93" s="16">
        <v>1</v>
      </c>
    </row>
    <row r="94" spans="1:38" ht="15.75" customHeight="1">
      <c r="A94" s="3">
        <v>15.5</v>
      </c>
      <c r="B94" s="4">
        <f>(G94*I94)+(K94*M94)</f>
        <v>15.61</v>
      </c>
      <c r="C94" s="33">
        <f>A94/1.51</f>
        <v>10.264900662251655</v>
      </c>
      <c r="D94" s="46">
        <f>_xlfn.CEILING.MATH(I94/8)</f>
        <v>2</v>
      </c>
      <c r="E94" s="17" t="s">
        <v>32</v>
      </c>
      <c r="F94" s="3" t="s">
        <v>42</v>
      </c>
      <c r="G94" s="4">
        <v>1.51</v>
      </c>
      <c r="H94" s="4">
        <v>18</v>
      </c>
      <c r="I94" s="5">
        <v>10</v>
      </c>
      <c r="J94" s="3" t="s">
        <v>33</v>
      </c>
      <c r="K94" s="4">
        <v>0.51</v>
      </c>
      <c r="L94" s="4">
        <v>6</v>
      </c>
      <c r="M94" s="5">
        <v>1</v>
      </c>
      <c r="N94" s="8">
        <f>H94*I94</f>
        <v>180</v>
      </c>
      <c r="O94" s="2">
        <f>L94*M94</f>
        <v>6</v>
      </c>
      <c r="P94" s="9">
        <f>N94+O94</f>
        <v>186</v>
      </c>
      <c r="Q94" s="41">
        <f>P94*1.2</f>
        <v>223.2</v>
      </c>
      <c r="R94" s="18" t="s">
        <v>50</v>
      </c>
      <c r="S94" s="2" t="s">
        <v>51</v>
      </c>
      <c r="T94" s="47">
        <v>2</v>
      </c>
      <c r="V94" s="16"/>
      <c r="W94" s="8" t="s">
        <v>28</v>
      </c>
      <c r="X94" s="47">
        <v>2</v>
      </c>
      <c r="Y94" s="2" t="s">
        <v>44</v>
      </c>
      <c r="Z94" s="2">
        <f>I94+M94-D94</f>
        <v>9</v>
      </c>
      <c r="AA94" s="8" t="s">
        <v>45</v>
      </c>
      <c r="AB94" s="16">
        <f>I94+M94-D94</f>
        <v>9</v>
      </c>
      <c r="AC94" s="8" t="s">
        <v>41</v>
      </c>
      <c r="AD94" s="2">
        <f>I94</f>
        <v>10</v>
      </c>
      <c r="AE94" s="8" t="s">
        <v>29</v>
      </c>
      <c r="AF94" s="16">
        <f>M94</f>
        <v>1</v>
      </c>
      <c r="AG94" s="8" t="s">
        <v>30</v>
      </c>
      <c r="AH94" s="16">
        <v>22</v>
      </c>
      <c r="AI94" s="8" t="s">
        <v>46</v>
      </c>
      <c r="AJ94" s="16">
        <f>AD94+AF94-1</f>
        <v>10</v>
      </c>
      <c r="AK94" s="8" t="s">
        <v>31</v>
      </c>
      <c r="AL94" s="16">
        <v>1</v>
      </c>
    </row>
    <row r="95" spans="1:38" ht="15.75" customHeight="1">
      <c r="A95" s="3">
        <v>15.5</v>
      </c>
      <c r="B95" s="4">
        <f>(G95*I95)+(K95*M95)</f>
        <v>15.61</v>
      </c>
      <c r="C95" s="33">
        <f>A95/1.51</f>
        <v>10.264900662251655</v>
      </c>
      <c r="D95" s="46">
        <f>_xlfn.CEILING.MATH(I95/8)</f>
        <v>2</v>
      </c>
      <c r="E95" s="3" t="s">
        <v>34</v>
      </c>
      <c r="F95" s="3" t="s">
        <v>43</v>
      </c>
      <c r="G95" s="4">
        <v>1.51</v>
      </c>
      <c r="H95" s="4">
        <v>18</v>
      </c>
      <c r="I95" s="5">
        <v>10</v>
      </c>
      <c r="J95" s="3" t="s">
        <v>35</v>
      </c>
      <c r="K95" s="4">
        <v>0.51</v>
      </c>
      <c r="L95" s="4">
        <v>6</v>
      </c>
      <c r="M95" s="5">
        <v>1</v>
      </c>
      <c r="N95" s="8">
        <f>H95*I95</f>
        <v>180</v>
      </c>
      <c r="O95" s="2">
        <f>L95*M95</f>
        <v>6</v>
      </c>
      <c r="P95" s="9">
        <f>N95+O95</f>
        <v>186</v>
      </c>
      <c r="Q95" s="41">
        <f>P95*1.2</f>
        <v>223.2</v>
      </c>
      <c r="R95" s="18" t="s">
        <v>50</v>
      </c>
      <c r="S95" s="2" t="s">
        <v>51</v>
      </c>
      <c r="T95" s="47">
        <v>2</v>
      </c>
      <c r="V95" s="16"/>
      <c r="W95" s="8" t="s">
        <v>28</v>
      </c>
      <c r="X95" s="47">
        <v>2</v>
      </c>
      <c r="Y95" s="2" t="s">
        <v>44</v>
      </c>
      <c r="Z95" s="2">
        <f>I95+M95-D95</f>
        <v>9</v>
      </c>
      <c r="AA95" s="8" t="s">
        <v>45</v>
      </c>
      <c r="AB95" s="16">
        <f>I95+M95-D95</f>
        <v>9</v>
      </c>
      <c r="AC95" s="8" t="s">
        <v>41</v>
      </c>
      <c r="AD95" s="2">
        <f>I95</f>
        <v>10</v>
      </c>
      <c r="AE95" s="8" t="s">
        <v>29</v>
      </c>
      <c r="AF95" s="16">
        <f>M95</f>
        <v>1</v>
      </c>
      <c r="AG95" s="8" t="s">
        <v>30</v>
      </c>
      <c r="AH95" s="16">
        <v>22</v>
      </c>
      <c r="AI95" s="8" t="s">
        <v>46</v>
      </c>
      <c r="AJ95" s="16">
        <f>AD95+AF95-1</f>
        <v>10</v>
      </c>
      <c r="AK95" s="8" t="s">
        <v>31</v>
      </c>
      <c r="AL95" s="16">
        <v>1</v>
      </c>
    </row>
    <row r="96" spans="1:38" ht="15.75" customHeight="1">
      <c r="A96" s="3">
        <v>16</v>
      </c>
      <c r="B96" s="4">
        <f>(G96*I96)+(K96*M96)</f>
        <v>16.11</v>
      </c>
      <c r="C96" s="33">
        <f>A96/1.51</f>
        <v>10.596026490066226</v>
      </c>
      <c r="D96" s="46">
        <f>_xlfn.CEILING.MATH(I96/8)</f>
        <v>2</v>
      </c>
      <c r="E96" s="7" t="s">
        <v>24</v>
      </c>
      <c r="F96" s="3" t="s">
        <v>40</v>
      </c>
      <c r="G96" s="4">
        <v>1.51</v>
      </c>
      <c r="H96" s="4">
        <v>18</v>
      </c>
      <c r="I96" s="5">
        <v>10</v>
      </c>
      <c r="J96" s="3" t="s">
        <v>36</v>
      </c>
      <c r="K96" s="4">
        <v>1.01</v>
      </c>
      <c r="L96" s="4">
        <v>12</v>
      </c>
      <c r="M96" s="5">
        <v>1</v>
      </c>
      <c r="N96" s="8">
        <f>H96*I96</f>
        <v>180</v>
      </c>
      <c r="O96" s="2">
        <f>L96*M96</f>
        <v>12</v>
      </c>
      <c r="P96" s="9">
        <f>N96+O96</f>
        <v>192</v>
      </c>
      <c r="Q96" s="41">
        <f>P96*1.2</f>
        <v>230.39999999999998</v>
      </c>
      <c r="R96" s="18" t="s">
        <v>50</v>
      </c>
      <c r="S96" s="2" t="s">
        <v>51</v>
      </c>
      <c r="T96" s="47">
        <v>2</v>
      </c>
      <c r="V96" s="16"/>
      <c r="W96" s="8" t="s">
        <v>28</v>
      </c>
      <c r="X96" s="47">
        <v>2</v>
      </c>
      <c r="Y96" s="2" t="s">
        <v>44</v>
      </c>
      <c r="Z96" s="2">
        <f>I96+M96-D96</f>
        <v>9</v>
      </c>
      <c r="AA96" s="8" t="s">
        <v>45</v>
      </c>
      <c r="AB96" s="16">
        <f>I96+M96-D96</f>
        <v>9</v>
      </c>
      <c r="AC96" s="8" t="s">
        <v>41</v>
      </c>
      <c r="AD96" s="2">
        <f>I96</f>
        <v>10</v>
      </c>
      <c r="AE96" s="8" t="s">
        <v>37</v>
      </c>
      <c r="AF96" s="16">
        <f>M96</f>
        <v>1</v>
      </c>
      <c r="AG96" s="8" t="s">
        <v>30</v>
      </c>
      <c r="AH96" s="16">
        <v>22</v>
      </c>
      <c r="AI96" s="8" t="s">
        <v>46</v>
      </c>
      <c r="AJ96" s="16">
        <f>AD96+AF96-1</f>
        <v>10</v>
      </c>
      <c r="AK96" s="8" t="s">
        <v>31</v>
      </c>
      <c r="AL96" s="16">
        <v>1</v>
      </c>
    </row>
    <row r="97" spans="1:38" ht="15.75" customHeight="1">
      <c r="A97" s="3">
        <v>16</v>
      </c>
      <c r="B97" s="4">
        <f>(G97*I97)+(K97*M97)</f>
        <v>16.11</v>
      </c>
      <c r="C97" s="33">
        <f>A97/1.51</f>
        <v>10.596026490066226</v>
      </c>
      <c r="D97" s="46">
        <f>_xlfn.CEILING.MATH(I97/8)</f>
        <v>2</v>
      </c>
      <c r="E97" s="17" t="s">
        <v>32</v>
      </c>
      <c r="F97" s="3" t="s">
        <v>42</v>
      </c>
      <c r="G97" s="4">
        <v>1.51</v>
      </c>
      <c r="H97" s="4">
        <v>18</v>
      </c>
      <c r="I97" s="5">
        <v>10</v>
      </c>
      <c r="J97" s="3" t="s">
        <v>38</v>
      </c>
      <c r="K97" s="4">
        <v>1.01</v>
      </c>
      <c r="L97" s="4">
        <v>12</v>
      </c>
      <c r="M97" s="5">
        <v>1</v>
      </c>
      <c r="N97" s="8">
        <f>H97*I97</f>
        <v>180</v>
      </c>
      <c r="O97" s="2">
        <f>L97*M97</f>
        <v>12</v>
      </c>
      <c r="P97" s="9">
        <f>N97+O97</f>
        <v>192</v>
      </c>
      <c r="Q97" s="41">
        <f>P97*1.2</f>
        <v>230.39999999999998</v>
      </c>
      <c r="R97" s="18" t="s">
        <v>50</v>
      </c>
      <c r="S97" s="2" t="s">
        <v>51</v>
      </c>
      <c r="T97" s="47">
        <v>2</v>
      </c>
      <c r="V97" s="16"/>
      <c r="W97" s="8" t="s">
        <v>28</v>
      </c>
      <c r="X97" s="47">
        <v>2</v>
      </c>
      <c r="Y97" s="2" t="s">
        <v>44</v>
      </c>
      <c r="Z97" s="2">
        <f>I97+M97-D97</f>
        <v>9</v>
      </c>
      <c r="AA97" s="8" t="s">
        <v>45</v>
      </c>
      <c r="AB97" s="16">
        <f>I97+M97-D97</f>
        <v>9</v>
      </c>
      <c r="AC97" s="8" t="s">
        <v>41</v>
      </c>
      <c r="AD97" s="2">
        <f>I97</f>
        <v>10</v>
      </c>
      <c r="AE97" s="8" t="s">
        <v>37</v>
      </c>
      <c r="AF97" s="16">
        <f>M97</f>
        <v>1</v>
      </c>
      <c r="AG97" s="8" t="s">
        <v>30</v>
      </c>
      <c r="AH97" s="16">
        <v>22</v>
      </c>
      <c r="AI97" s="8" t="s">
        <v>46</v>
      </c>
      <c r="AJ97" s="16">
        <f>AD97+AF97-1</f>
        <v>10</v>
      </c>
      <c r="AK97" s="8" t="s">
        <v>31</v>
      </c>
      <c r="AL97" s="16">
        <v>1</v>
      </c>
    </row>
    <row r="98" spans="1:38" ht="15.75" customHeight="1">
      <c r="A98" s="34">
        <v>16</v>
      </c>
      <c r="B98" s="35">
        <f>(G98*I98)+(K98*M98)</f>
        <v>16.11</v>
      </c>
      <c r="C98" s="36">
        <f>A98/1.51</f>
        <v>10.596026490066226</v>
      </c>
      <c r="D98" s="48">
        <f>_xlfn.CEILING.MATH(I98/8)</f>
        <v>2</v>
      </c>
      <c r="E98" s="34" t="s">
        <v>34</v>
      </c>
      <c r="F98" s="34" t="s">
        <v>43</v>
      </c>
      <c r="G98" s="35">
        <v>1.51</v>
      </c>
      <c r="H98" s="35">
        <v>18</v>
      </c>
      <c r="I98" s="38">
        <v>10</v>
      </c>
      <c r="J98" s="34" t="s">
        <v>39</v>
      </c>
      <c r="K98" s="35">
        <v>1.01</v>
      </c>
      <c r="L98" s="35">
        <v>12</v>
      </c>
      <c r="M98" s="38">
        <v>1</v>
      </c>
      <c r="N98" s="23">
        <f>H98*I98</f>
        <v>180</v>
      </c>
      <c r="O98" s="21">
        <f>L98*M98</f>
        <v>12</v>
      </c>
      <c r="P98" s="39">
        <f>N98+O98</f>
        <v>192</v>
      </c>
      <c r="Q98" s="42">
        <f>P98*1.2</f>
        <v>230.39999999999998</v>
      </c>
      <c r="R98" s="20" t="s">
        <v>50</v>
      </c>
      <c r="S98" s="21" t="s">
        <v>51</v>
      </c>
      <c r="T98" s="49">
        <v>2</v>
      </c>
      <c r="U98" s="23"/>
      <c r="V98" s="24"/>
      <c r="W98" s="23" t="s">
        <v>28</v>
      </c>
      <c r="X98" s="49">
        <v>2</v>
      </c>
      <c r="Y98" s="21" t="s">
        <v>44</v>
      </c>
      <c r="Z98" s="21">
        <f>I98+M98-D98</f>
        <v>9</v>
      </c>
      <c r="AA98" s="23" t="s">
        <v>45</v>
      </c>
      <c r="AB98" s="24">
        <f>I98+M98-D98</f>
        <v>9</v>
      </c>
      <c r="AC98" s="23" t="s">
        <v>41</v>
      </c>
      <c r="AD98" s="21">
        <f>I98</f>
        <v>10</v>
      </c>
      <c r="AE98" s="23" t="s">
        <v>37</v>
      </c>
      <c r="AF98" s="24">
        <f>M98</f>
        <v>1</v>
      </c>
      <c r="AG98" s="23" t="s">
        <v>30</v>
      </c>
      <c r="AH98" s="24">
        <v>22</v>
      </c>
      <c r="AI98" s="23" t="s">
        <v>46</v>
      </c>
      <c r="AJ98" s="24">
        <f>AD98+AF98-1</f>
        <v>10</v>
      </c>
      <c r="AK98" s="23" t="s">
        <v>31</v>
      </c>
      <c r="AL98" s="24">
        <v>1</v>
      </c>
    </row>
    <row r="99" spans="1:38" ht="15.75" customHeight="1">
      <c r="A99" s="25">
        <v>16.5</v>
      </c>
      <c r="B99" s="26">
        <f>(G99*I99)+(K99*M99)</f>
        <v>16.61</v>
      </c>
      <c r="C99" s="27">
        <f>A99/1.51</f>
        <v>10.927152317880795</v>
      </c>
      <c r="D99" s="43">
        <f>_xlfn.CEILING.MATH(I99/8)</f>
        <v>2</v>
      </c>
      <c r="E99" s="29" t="s">
        <v>24</v>
      </c>
      <c r="F99" s="25" t="s">
        <v>40</v>
      </c>
      <c r="G99" s="26">
        <v>1.51</v>
      </c>
      <c r="H99" s="26">
        <v>18</v>
      </c>
      <c r="I99" s="30">
        <v>11</v>
      </c>
      <c r="J99" s="14"/>
      <c r="K99" s="12"/>
      <c r="L99" s="12"/>
      <c r="M99" s="15"/>
      <c r="N99" s="14">
        <f>H99*I99</f>
        <v>198</v>
      </c>
      <c r="O99" s="12">
        <f>L99*M99</f>
        <v>0</v>
      </c>
      <c r="P99" s="31">
        <f>N99+O99</f>
        <v>198</v>
      </c>
      <c r="Q99" s="44">
        <f>P99*1.2</f>
        <v>237.6</v>
      </c>
      <c r="R99" s="11" t="s">
        <v>50</v>
      </c>
      <c r="S99" s="12" t="s">
        <v>51</v>
      </c>
      <c r="T99" s="45">
        <v>2</v>
      </c>
      <c r="U99" s="14"/>
      <c r="V99" s="15"/>
      <c r="W99" s="14" t="s">
        <v>28</v>
      </c>
      <c r="X99" s="45">
        <v>2</v>
      </c>
      <c r="Y99" s="12" t="s">
        <v>44</v>
      </c>
      <c r="Z99" s="12">
        <f>I99+M99-D99</f>
        <v>9</v>
      </c>
      <c r="AA99" s="14" t="s">
        <v>45</v>
      </c>
      <c r="AB99" s="15">
        <f>I99+M99-D99</f>
        <v>9</v>
      </c>
      <c r="AC99" s="14" t="s">
        <v>41</v>
      </c>
      <c r="AD99" s="12">
        <f>I99</f>
        <v>11</v>
      </c>
      <c r="AE99" s="14"/>
      <c r="AF99" s="15"/>
      <c r="AG99" s="14" t="s">
        <v>30</v>
      </c>
      <c r="AH99" s="15">
        <v>22</v>
      </c>
      <c r="AI99" s="14" t="s">
        <v>46</v>
      </c>
      <c r="AJ99" s="15">
        <f>AD99+AF99-1</f>
        <v>10</v>
      </c>
      <c r="AK99" s="14" t="s">
        <v>31</v>
      </c>
      <c r="AL99" s="15">
        <v>1</v>
      </c>
    </row>
    <row r="100" spans="1:38" ht="15.75" customHeight="1">
      <c r="A100" s="3">
        <v>16.5</v>
      </c>
      <c r="B100" s="87">
        <f>(G100*I100)+(K100*M100)</f>
        <v>16.61</v>
      </c>
      <c r="C100" s="33">
        <f>A100/1.51</f>
        <v>10.927152317880795</v>
      </c>
      <c r="D100" s="46">
        <f>_xlfn.CEILING.MATH(I100/8)</f>
        <v>2</v>
      </c>
      <c r="E100" s="17" t="s">
        <v>32</v>
      </c>
      <c r="F100" s="3" t="s">
        <v>42</v>
      </c>
      <c r="G100" s="87">
        <v>1.51</v>
      </c>
      <c r="H100" s="87">
        <v>18</v>
      </c>
      <c r="I100" s="5">
        <v>11</v>
      </c>
      <c r="K100" s="88"/>
      <c r="L100" s="88"/>
      <c r="N100" s="8">
        <f>H100*I100</f>
        <v>198</v>
      </c>
      <c r="O100" s="88">
        <f>L100*M100</f>
        <v>0</v>
      </c>
      <c r="P100" s="89">
        <f>N100+O100</f>
        <v>198</v>
      </c>
      <c r="Q100" s="41">
        <f>P100*1.2</f>
        <v>237.6</v>
      </c>
      <c r="R100" s="18" t="s">
        <v>50</v>
      </c>
      <c r="S100" s="88" t="s">
        <v>51</v>
      </c>
      <c r="T100" s="47">
        <v>2</v>
      </c>
      <c r="V100" s="16"/>
      <c r="W100" s="8" t="s">
        <v>28</v>
      </c>
      <c r="X100" s="47">
        <v>2</v>
      </c>
      <c r="Y100" s="88" t="s">
        <v>44</v>
      </c>
      <c r="Z100" s="88">
        <f>I100+M100-D100</f>
        <v>9</v>
      </c>
      <c r="AA100" s="8" t="s">
        <v>45</v>
      </c>
      <c r="AB100" s="16">
        <f>I100+M100-D100</f>
        <v>9</v>
      </c>
      <c r="AC100" s="8" t="s">
        <v>41</v>
      </c>
      <c r="AD100" s="88">
        <f>I100</f>
        <v>11</v>
      </c>
      <c r="AE100" s="8"/>
      <c r="AG100" s="8" t="s">
        <v>30</v>
      </c>
      <c r="AH100" s="16">
        <v>22</v>
      </c>
      <c r="AI100" s="8" t="s">
        <v>46</v>
      </c>
      <c r="AJ100" s="16">
        <f>AD100+AF100-1</f>
        <v>10</v>
      </c>
      <c r="AK100" s="8" t="s">
        <v>31</v>
      </c>
      <c r="AL100" s="16">
        <v>1</v>
      </c>
    </row>
    <row r="101" spans="1:38" ht="15.75" customHeight="1">
      <c r="A101" s="3">
        <v>16.5</v>
      </c>
      <c r="B101" s="87">
        <f>(G101*I101)+(K101*M101)</f>
        <v>16.61</v>
      </c>
      <c r="C101" s="33">
        <f>A101/1.51</f>
        <v>10.927152317880795</v>
      </c>
      <c r="D101" s="46">
        <f>_xlfn.CEILING.MATH(I101/8)</f>
        <v>2</v>
      </c>
      <c r="E101" s="3" t="s">
        <v>34</v>
      </c>
      <c r="F101" s="3" t="s">
        <v>43</v>
      </c>
      <c r="G101" s="87">
        <v>1.51</v>
      </c>
      <c r="H101" s="87">
        <v>18</v>
      </c>
      <c r="I101" s="5">
        <v>11</v>
      </c>
      <c r="K101" s="88"/>
      <c r="L101" s="88"/>
      <c r="N101" s="8">
        <f>H101*I101</f>
        <v>198</v>
      </c>
      <c r="O101" s="88">
        <f>L101*M101</f>
        <v>0</v>
      </c>
      <c r="P101" s="89">
        <f>N101+O101</f>
        <v>198</v>
      </c>
      <c r="Q101" s="41">
        <f>P101*1.2</f>
        <v>237.6</v>
      </c>
      <c r="R101" s="18" t="s">
        <v>50</v>
      </c>
      <c r="S101" s="88" t="s">
        <v>51</v>
      </c>
      <c r="T101" s="47">
        <v>2</v>
      </c>
      <c r="V101" s="16"/>
      <c r="W101" s="8" t="s">
        <v>28</v>
      </c>
      <c r="X101" s="47">
        <v>2</v>
      </c>
      <c r="Y101" s="88" t="s">
        <v>44</v>
      </c>
      <c r="Z101" s="88">
        <f>I101+M101-D101</f>
        <v>9</v>
      </c>
      <c r="AA101" s="8" t="s">
        <v>45</v>
      </c>
      <c r="AB101" s="16">
        <f>I101+M101-D101</f>
        <v>9</v>
      </c>
      <c r="AC101" s="8" t="s">
        <v>41</v>
      </c>
      <c r="AD101" s="88">
        <f>I101</f>
        <v>11</v>
      </c>
      <c r="AE101" s="8"/>
      <c r="AG101" s="8" t="s">
        <v>30</v>
      </c>
      <c r="AH101" s="16">
        <v>22</v>
      </c>
      <c r="AI101" s="8" t="s">
        <v>46</v>
      </c>
      <c r="AJ101" s="16">
        <f>AD101+AF101-1</f>
        <v>10</v>
      </c>
      <c r="AK101" s="8" t="s">
        <v>31</v>
      </c>
      <c r="AL101" s="16">
        <v>1</v>
      </c>
    </row>
    <row r="102" spans="1:38" ht="15.75" customHeight="1">
      <c r="A102" s="3">
        <v>17</v>
      </c>
      <c r="B102" s="4">
        <f>(G102*I102)+(K102*M102)</f>
        <v>17.12</v>
      </c>
      <c r="C102" s="33">
        <f>A102/1.51</f>
        <v>11.258278145695364</v>
      </c>
      <c r="D102" s="46">
        <f>_xlfn.CEILING.MATH(I102/8)</f>
        <v>2</v>
      </c>
      <c r="E102" s="7" t="s">
        <v>24</v>
      </c>
      <c r="F102" s="3" t="s">
        <v>40</v>
      </c>
      <c r="G102" s="4">
        <v>1.51</v>
      </c>
      <c r="H102" s="4">
        <v>18</v>
      </c>
      <c r="I102" s="5">
        <v>11</v>
      </c>
      <c r="J102" s="3" t="s">
        <v>25</v>
      </c>
      <c r="K102" s="4">
        <v>0.51</v>
      </c>
      <c r="L102" s="4">
        <v>6</v>
      </c>
      <c r="M102" s="5">
        <v>1</v>
      </c>
      <c r="N102" s="8">
        <f>H102*I102</f>
        <v>198</v>
      </c>
      <c r="O102" s="2">
        <f>L102*M102</f>
        <v>6</v>
      </c>
      <c r="P102" s="9">
        <f>N102+O102</f>
        <v>204</v>
      </c>
      <c r="Q102" s="41">
        <f>P102*1.2</f>
        <v>244.79999999999998</v>
      </c>
      <c r="R102" s="18" t="s">
        <v>50</v>
      </c>
      <c r="S102" s="2" t="s">
        <v>51</v>
      </c>
      <c r="T102" s="47">
        <v>2</v>
      </c>
      <c r="V102" s="16"/>
      <c r="W102" s="8" t="s">
        <v>28</v>
      </c>
      <c r="X102" s="47">
        <v>2</v>
      </c>
      <c r="Y102" s="2" t="s">
        <v>44</v>
      </c>
      <c r="Z102" s="2">
        <f>I102+M102-D102</f>
        <v>10</v>
      </c>
      <c r="AA102" s="8" t="s">
        <v>45</v>
      </c>
      <c r="AB102" s="16">
        <f>I102+M102-D102</f>
        <v>10</v>
      </c>
      <c r="AC102" s="8" t="s">
        <v>41</v>
      </c>
      <c r="AD102" s="2">
        <f>I102</f>
        <v>11</v>
      </c>
      <c r="AE102" s="8" t="s">
        <v>29</v>
      </c>
      <c r="AF102" s="16">
        <f>M102</f>
        <v>1</v>
      </c>
      <c r="AG102" s="8" t="s">
        <v>30</v>
      </c>
      <c r="AH102" s="16">
        <v>24</v>
      </c>
      <c r="AI102" s="8" t="s">
        <v>46</v>
      </c>
      <c r="AJ102" s="16">
        <f>AD102+AF102-1</f>
        <v>11</v>
      </c>
      <c r="AK102" s="8" t="s">
        <v>31</v>
      </c>
      <c r="AL102" s="16">
        <v>1</v>
      </c>
    </row>
    <row r="103" spans="1:38" ht="15.75" customHeight="1">
      <c r="A103" s="3">
        <v>17</v>
      </c>
      <c r="B103" s="4">
        <f>(G103*I103)+(K103*M103)</f>
        <v>17.12</v>
      </c>
      <c r="C103" s="33">
        <f>A103/1.51</f>
        <v>11.258278145695364</v>
      </c>
      <c r="D103" s="46">
        <f>_xlfn.CEILING.MATH(I103/8)</f>
        <v>2</v>
      </c>
      <c r="E103" s="17" t="s">
        <v>32</v>
      </c>
      <c r="F103" s="3" t="s">
        <v>42</v>
      </c>
      <c r="G103" s="4">
        <v>1.51</v>
      </c>
      <c r="H103" s="4">
        <v>18</v>
      </c>
      <c r="I103" s="5">
        <v>11</v>
      </c>
      <c r="J103" s="3" t="s">
        <v>33</v>
      </c>
      <c r="K103" s="4">
        <v>0.51</v>
      </c>
      <c r="L103" s="4">
        <v>6</v>
      </c>
      <c r="M103" s="5">
        <v>1</v>
      </c>
      <c r="N103" s="8">
        <f>H103*I103</f>
        <v>198</v>
      </c>
      <c r="O103" s="2">
        <f>L103*M103</f>
        <v>6</v>
      </c>
      <c r="P103" s="9">
        <f>N103+O103</f>
        <v>204</v>
      </c>
      <c r="Q103" s="41">
        <f>P103*1.2</f>
        <v>244.79999999999998</v>
      </c>
      <c r="R103" s="18" t="s">
        <v>50</v>
      </c>
      <c r="S103" s="2" t="s">
        <v>51</v>
      </c>
      <c r="T103" s="47">
        <v>2</v>
      </c>
      <c r="V103" s="16"/>
      <c r="W103" s="8" t="s">
        <v>28</v>
      </c>
      <c r="X103" s="47">
        <v>2</v>
      </c>
      <c r="Y103" s="2" t="s">
        <v>44</v>
      </c>
      <c r="Z103" s="2">
        <f>I103+M103-D103</f>
        <v>10</v>
      </c>
      <c r="AA103" s="8" t="s">
        <v>45</v>
      </c>
      <c r="AB103" s="16">
        <f>I103+M103-D103</f>
        <v>10</v>
      </c>
      <c r="AC103" s="8" t="s">
        <v>41</v>
      </c>
      <c r="AD103" s="2">
        <f>I103</f>
        <v>11</v>
      </c>
      <c r="AE103" s="8" t="s">
        <v>29</v>
      </c>
      <c r="AF103" s="16">
        <f>M103</f>
        <v>1</v>
      </c>
      <c r="AG103" s="8" t="s">
        <v>30</v>
      </c>
      <c r="AH103" s="16">
        <v>24</v>
      </c>
      <c r="AI103" s="8" t="s">
        <v>46</v>
      </c>
      <c r="AJ103" s="16">
        <f>AD103+AF103-1</f>
        <v>11</v>
      </c>
      <c r="AK103" s="8" t="s">
        <v>31</v>
      </c>
      <c r="AL103" s="16">
        <v>1</v>
      </c>
    </row>
    <row r="104" spans="1:38" ht="15.75" customHeight="1">
      <c r="A104" s="3">
        <v>17</v>
      </c>
      <c r="B104" s="4">
        <f>(G104*I104)+(K104*M104)</f>
        <v>17.12</v>
      </c>
      <c r="C104" s="33">
        <f>A104/1.51</f>
        <v>11.258278145695364</v>
      </c>
      <c r="D104" s="46">
        <f>_xlfn.CEILING.MATH(I104/8)</f>
        <v>2</v>
      </c>
      <c r="E104" s="3" t="s">
        <v>34</v>
      </c>
      <c r="F104" s="3" t="s">
        <v>43</v>
      </c>
      <c r="G104" s="4">
        <v>1.51</v>
      </c>
      <c r="H104" s="4">
        <v>18</v>
      </c>
      <c r="I104" s="5">
        <v>11</v>
      </c>
      <c r="J104" s="3" t="s">
        <v>35</v>
      </c>
      <c r="K104" s="4">
        <v>0.51</v>
      </c>
      <c r="L104" s="4">
        <v>6</v>
      </c>
      <c r="M104" s="5">
        <v>1</v>
      </c>
      <c r="N104" s="8">
        <f>H104*I104</f>
        <v>198</v>
      </c>
      <c r="O104" s="2">
        <f>L104*M104</f>
        <v>6</v>
      </c>
      <c r="P104" s="9">
        <f>N104+O104</f>
        <v>204</v>
      </c>
      <c r="Q104" s="41">
        <f>P104*1.2</f>
        <v>244.79999999999998</v>
      </c>
      <c r="R104" s="18" t="s">
        <v>50</v>
      </c>
      <c r="S104" s="2" t="s">
        <v>51</v>
      </c>
      <c r="T104" s="47">
        <v>2</v>
      </c>
      <c r="V104" s="16"/>
      <c r="W104" s="8" t="s">
        <v>28</v>
      </c>
      <c r="X104" s="47">
        <v>2</v>
      </c>
      <c r="Y104" s="2" t="s">
        <v>44</v>
      </c>
      <c r="Z104" s="2">
        <f>I104+M104-D104</f>
        <v>10</v>
      </c>
      <c r="AA104" s="8" t="s">
        <v>45</v>
      </c>
      <c r="AB104" s="16">
        <f>I104+M104-D104</f>
        <v>10</v>
      </c>
      <c r="AC104" s="8" t="s">
        <v>41</v>
      </c>
      <c r="AD104" s="2">
        <f>I104</f>
        <v>11</v>
      </c>
      <c r="AE104" s="8" t="s">
        <v>29</v>
      </c>
      <c r="AF104" s="16">
        <f>M104</f>
        <v>1</v>
      </c>
      <c r="AG104" s="8" t="s">
        <v>30</v>
      </c>
      <c r="AH104" s="16">
        <v>24</v>
      </c>
      <c r="AI104" s="8" t="s">
        <v>46</v>
      </c>
      <c r="AJ104" s="16">
        <f>AD104+AF104-1</f>
        <v>11</v>
      </c>
      <c r="AK104" s="8" t="s">
        <v>31</v>
      </c>
      <c r="AL104" s="16">
        <v>1</v>
      </c>
    </row>
    <row r="105" spans="1:38" ht="15.75" customHeight="1">
      <c r="A105" s="3">
        <v>17.5</v>
      </c>
      <c r="B105" s="87">
        <f>(G105*I105)+(K105*M105)</f>
        <v>17.62</v>
      </c>
      <c r="C105" s="33">
        <f>A105/1.51</f>
        <v>11.589403973509933</v>
      </c>
      <c r="D105" s="46">
        <f>_xlfn.CEILING.MATH(I105/8)</f>
        <v>2</v>
      </c>
      <c r="E105" s="7" t="s">
        <v>24</v>
      </c>
      <c r="F105" s="3" t="s">
        <v>40</v>
      </c>
      <c r="G105" s="87">
        <v>1.51</v>
      </c>
      <c r="H105" s="87">
        <v>18</v>
      </c>
      <c r="I105" s="5">
        <v>11</v>
      </c>
      <c r="J105" s="3" t="s">
        <v>36</v>
      </c>
      <c r="K105" s="87">
        <v>1.01</v>
      </c>
      <c r="L105" s="87">
        <v>12</v>
      </c>
      <c r="M105" s="5">
        <v>1</v>
      </c>
      <c r="N105" s="8">
        <f>H105*I105</f>
        <v>198</v>
      </c>
      <c r="O105" s="88">
        <f>L105*M105</f>
        <v>12</v>
      </c>
      <c r="P105" s="89">
        <f>N105+O105</f>
        <v>210</v>
      </c>
      <c r="Q105" s="41">
        <f>P105*1.2</f>
        <v>252</v>
      </c>
      <c r="R105" s="18" t="s">
        <v>50</v>
      </c>
      <c r="S105" s="88" t="s">
        <v>51</v>
      </c>
      <c r="T105" s="47">
        <v>2</v>
      </c>
      <c r="V105" s="16"/>
      <c r="W105" s="8" t="s">
        <v>28</v>
      </c>
      <c r="X105" s="47">
        <v>2</v>
      </c>
      <c r="Y105" s="88" t="s">
        <v>44</v>
      </c>
      <c r="Z105" s="88">
        <f>I105+M105-D105</f>
        <v>10</v>
      </c>
      <c r="AA105" s="8" t="s">
        <v>45</v>
      </c>
      <c r="AB105" s="16">
        <f>I105+M105-D105</f>
        <v>10</v>
      </c>
      <c r="AC105" s="8" t="s">
        <v>41</v>
      </c>
      <c r="AD105" s="88">
        <f>I105</f>
        <v>11</v>
      </c>
      <c r="AE105" s="8" t="s">
        <v>37</v>
      </c>
      <c r="AF105" s="16">
        <f>M105</f>
        <v>1</v>
      </c>
      <c r="AG105" s="8" t="s">
        <v>30</v>
      </c>
      <c r="AH105" s="16">
        <v>24</v>
      </c>
      <c r="AI105" s="8" t="s">
        <v>46</v>
      </c>
      <c r="AJ105" s="16">
        <f>AD105+AF105-1</f>
        <v>11</v>
      </c>
      <c r="AK105" s="8" t="s">
        <v>31</v>
      </c>
      <c r="AL105" s="16">
        <v>1</v>
      </c>
    </row>
    <row r="106" spans="1:38" ht="15.75" customHeight="1">
      <c r="A106" s="3">
        <v>17.5</v>
      </c>
      <c r="B106" s="87">
        <f>(G106*I106)+(K106*M106)</f>
        <v>17.62</v>
      </c>
      <c r="C106" s="33">
        <f>A106/1.51</f>
        <v>11.589403973509933</v>
      </c>
      <c r="D106" s="46">
        <f>_xlfn.CEILING.MATH(I106/8)</f>
        <v>2</v>
      </c>
      <c r="E106" s="17" t="s">
        <v>32</v>
      </c>
      <c r="F106" s="3" t="s">
        <v>42</v>
      </c>
      <c r="G106" s="87">
        <v>1.51</v>
      </c>
      <c r="H106" s="87">
        <v>18</v>
      </c>
      <c r="I106" s="5">
        <v>11</v>
      </c>
      <c r="J106" s="3" t="s">
        <v>38</v>
      </c>
      <c r="K106" s="87">
        <v>1.01</v>
      </c>
      <c r="L106" s="87">
        <v>12</v>
      </c>
      <c r="M106" s="5">
        <v>1</v>
      </c>
      <c r="N106" s="8">
        <f>H106*I106</f>
        <v>198</v>
      </c>
      <c r="O106" s="88">
        <f>L106*M106</f>
        <v>12</v>
      </c>
      <c r="P106" s="89">
        <f>N106+O106</f>
        <v>210</v>
      </c>
      <c r="Q106" s="41">
        <f>P106*1.2</f>
        <v>252</v>
      </c>
      <c r="R106" s="18" t="s">
        <v>50</v>
      </c>
      <c r="S106" s="88" t="s">
        <v>51</v>
      </c>
      <c r="T106" s="47">
        <v>2</v>
      </c>
      <c r="V106" s="16"/>
      <c r="W106" s="8" t="s">
        <v>28</v>
      </c>
      <c r="X106" s="47">
        <v>2</v>
      </c>
      <c r="Y106" s="88" t="s">
        <v>44</v>
      </c>
      <c r="Z106" s="88">
        <f>I106+M106-D106</f>
        <v>10</v>
      </c>
      <c r="AA106" s="8" t="s">
        <v>45</v>
      </c>
      <c r="AB106" s="16">
        <f>I106+M106-D106</f>
        <v>10</v>
      </c>
      <c r="AC106" s="8" t="s">
        <v>41</v>
      </c>
      <c r="AD106" s="88">
        <f>I106</f>
        <v>11</v>
      </c>
      <c r="AE106" s="8" t="s">
        <v>37</v>
      </c>
      <c r="AF106" s="16">
        <f>M106</f>
        <v>1</v>
      </c>
      <c r="AG106" s="8" t="s">
        <v>30</v>
      </c>
      <c r="AH106" s="16">
        <v>24</v>
      </c>
      <c r="AI106" s="8" t="s">
        <v>46</v>
      </c>
      <c r="AJ106" s="16">
        <f>AD106+AF106-1</f>
        <v>11</v>
      </c>
      <c r="AK106" s="8" t="s">
        <v>31</v>
      </c>
      <c r="AL106" s="16">
        <v>1</v>
      </c>
    </row>
    <row r="107" spans="1:38" ht="15.75" customHeight="1">
      <c r="A107" s="34">
        <v>17.5</v>
      </c>
      <c r="B107" s="35">
        <f>(G107*I107)+(K107*M107)</f>
        <v>17.62</v>
      </c>
      <c r="C107" s="36">
        <f>A107/1.51</f>
        <v>11.589403973509933</v>
      </c>
      <c r="D107" s="48">
        <f>_xlfn.CEILING.MATH(I107/8)</f>
        <v>2</v>
      </c>
      <c r="E107" s="34" t="s">
        <v>34</v>
      </c>
      <c r="F107" s="34" t="s">
        <v>43</v>
      </c>
      <c r="G107" s="35">
        <v>1.51</v>
      </c>
      <c r="H107" s="35">
        <v>18</v>
      </c>
      <c r="I107" s="38">
        <v>11</v>
      </c>
      <c r="J107" s="34" t="s">
        <v>39</v>
      </c>
      <c r="K107" s="35">
        <v>1.01</v>
      </c>
      <c r="L107" s="35">
        <v>12</v>
      </c>
      <c r="M107" s="38">
        <v>1</v>
      </c>
      <c r="N107" s="23">
        <f>H107*I107</f>
        <v>198</v>
      </c>
      <c r="O107" s="21">
        <f>L107*M107</f>
        <v>12</v>
      </c>
      <c r="P107" s="39">
        <f>N107+O107</f>
        <v>210</v>
      </c>
      <c r="Q107" s="42">
        <f>P107*1.2</f>
        <v>252</v>
      </c>
      <c r="R107" s="20" t="s">
        <v>50</v>
      </c>
      <c r="S107" s="21" t="s">
        <v>51</v>
      </c>
      <c r="T107" s="49">
        <v>2</v>
      </c>
      <c r="U107" s="23"/>
      <c r="V107" s="24"/>
      <c r="W107" s="23" t="s">
        <v>28</v>
      </c>
      <c r="X107" s="49">
        <v>2</v>
      </c>
      <c r="Y107" s="21" t="s">
        <v>44</v>
      </c>
      <c r="Z107" s="21">
        <f>I107+M107-D107</f>
        <v>10</v>
      </c>
      <c r="AA107" s="23" t="s">
        <v>45</v>
      </c>
      <c r="AB107" s="24">
        <f>I107+M107-D107</f>
        <v>10</v>
      </c>
      <c r="AC107" s="23" t="s">
        <v>41</v>
      </c>
      <c r="AD107" s="21">
        <f>I107</f>
        <v>11</v>
      </c>
      <c r="AE107" s="23" t="s">
        <v>37</v>
      </c>
      <c r="AF107" s="24">
        <f>M107</f>
        <v>1</v>
      </c>
      <c r="AG107" s="23" t="s">
        <v>30</v>
      </c>
      <c r="AH107" s="24">
        <v>24</v>
      </c>
      <c r="AI107" s="23" t="s">
        <v>46</v>
      </c>
      <c r="AJ107" s="24">
        <f>AD107+AF107-1</f>
        <v>11</v>
      </c>
      <c r="AK107" s="23" t="s">
        <v>31</v>
      </c>
      <c r="AL107" s="24">
        <v>1</v>
      </c>
    </row>
    <row r="108" spans="1:38" ht="15.75" customHeight="1">
      <c r="A108" s="25">
        <v>18</v>
      </c>
      <c r="B108" s="26">
        <f>(G108*I108)+(K108*M108)</f>
        <v>18.12</v>
      </c>
      <c r="C108" s="27">
        <f>A108/1.51</f>
        <v>11.920529801324504</v>
      </c>
      <c r="D108" s="43">
        <f>_xlfn.CEILING.MATH(I108/8)</f>
        <v>2</v>
      </c>
      <c r="E108" s="29" t="s">
        <v>24</v>
      </c>
      <c r="F108" s="25" t="s">
        <v>40</v>
      </c>
      <c r="G108" s="26">
        <v>1.51</v>
      </c>
      <c r="H108" s="26">
        <v>18</v>
      </c>
      <c r="I108" s="30">
        <v>12</v>
      </c>
      <c r="J108" s="14"/>
      <c r="K108" s="12"/>
      <c r="L108" s="12"/>
      <c r="M108" s="15"/>
      <c r="N108" s="14">
        <f>H108*I108</f>
        <v>216</v>
      </c>
      <c r="O108" s="12">
        <f>L108*M108</f>
        <v>0</v>
      </c>
      <c r="P108" s="31">
        <f>N108+O108</f>
        <v>216</v>
      </c>
      <c r="Q108" s="44">
        <f>P108*1.2</f>
        <v>259.2</v>
      </c>
      <c r="R108" s="11" t="s">
        <v>50</v>
      </c>
      <c r="S108" s="12" t="s">
        <v>51</v>
      </c>
      <c r="T108" s="45">
        <v>2</v>
      </c>
      <c r="U108" s="14"/>
      <c r="V108" s="15"/>
      <c r="W108" s="14" t="s">
        <v>28</v>
      </c>
      <c r="X108" s="45">
        <v>2</v>
      </c>
      <c r="Y108" s="12" t="s">
        <v>44</v>
      </c>
      <c r="Z108" s="12">
        <f>I108+M108-D108</f>
        <v>10</v>
      </c>
      <c r="AA108" s="14" t="s">
        <v>45</v>
      </c>
      <c r="AB108" s="15">
        <f>I108+M108-D108</f>
        <v>10</v>
      </c>
      <c r="AC108" s="14" t="s">
        <v>41</v>
      </c>
      <c r="AD108" s="12">
        <f>I108</f>
        <v>12</v>
      </c>
      <c r="AE108" s="14"/>
      <c r="AF108" s="15"/>
      <c r="AG108" s="14" t="s">
        <v>30</v>
      </c>
      <c r="AH108" s="15">
        <v>24</v>
      </c>
      <c r="AI108" s="14" t="s">
        <v>46</v>
      </c>
      <c r="AJ108" s="15">
        <f>AD108+AF108-1</f>
        <v>11</v>
      </c>
      <c r="AK108" s="14" t="s">
        <v>31</v>
      </c>
      <c r="AL108" s="15">
        <v>1</v>
      </c>
    </row>
    <row r="109" spans="1:38" ht="15.75" customHeight="1">
      <c r="A109" s="3">
        <v>18</v>
      </c>
      <c r="B109" s="87">
        <f>(G109*I109)+(K109*M109)</f>
        <v>18.12</v>
      </c>
      <c r="C109" s="33">
        <f>A109/1.51</f>
        <v>11.920529801324504</v>
      </c>
      <c r="D109" s="46">
        <f>_xlfn.CEILING.MATH(I109/8)</f>
        <v>2</v>
      </c>
      <c r="E109" s="17" t="s">
        <v>32</v>
      </c>
      <c r="F109" s="3" t="s">
        <v>42</v>
      </c>
      <c r="G109" s="87">
        <v>1.51</v>
      </c>
      <c r="H109" s="87">
        <v>18</v>
      </c>
      <c r="I109" s="5">
        <v>12</v>
      </c>
      <c r="K109" s="88"/>
      <c r="L109" s="88"/>
      <c r="N109" s="8">
        <f>H109*I109</f>
        <v>216</v>
      </c>
      <c r="O109" s="88">
        <f>L109*M109</f>
        <v>0</v>
      </c>
      <c r="P109" s="89">
        <f>N109+O109</f>
        <v>216</v>
      </c>
      <c r="Q109" s="41">
        <f>P109*1.2</f>
        <v>259.2</v>
      </c>
      <c r="R109" s="18" t="s">
        <v>50</v>
      </c>
      <c r="S109" s="88" t="s">
        <v>51</v>
      </c>
      <c r="T109" s="47">
        <v>2</v>
      </c>
      <c r="V109" s="16"/>
      <c r="W109" s="8" t="s">
        <v>28</v>
      </c>
      <c r="X109" s="47">
        <v>2</v>
      </c>
      <c r="Y109" s="88" t="s">
        <v>44</v>
      </c>
      <c r="Z109" s="88">
        <f>I109+M109-D109</f>
        <v>10</v>
      </c>
      <c r="AA109" s="8" t="s">
        <v>45</v>
      </c>
      <c r="AB109" s="16">
        <f>I109+M109-D109</f>
        <v>10</v>
      </c>
      <c r="AC109" s="8" t="s">
        <v>41</v>
      </c>
      <c r="AD109" s="88">
        <f>I109</f>
        <v>12</v>
      </c>
      <c r="AE109" s="8"/>
      <c r="AG109" s="8" t="s">
        <v>30</v>
      </c>
      <c r="AH109" s="16">
        <v>24</v>
      </c>
      <c r="AI109" s="8" t="s">
        <v>46</v>
      </c>
      <c r="AJ109" s="16">
        <f>AD109+AF109-1</f>
        <v>11</v>
      </c>
      <c r="AK109" s="8" t="s">
        <v>31</v>
      </c>
      <c r="AL109" s="16">
        <v>1</v>
      </c>
    </row>
    <row r="110" spans="1:38" ht="15.75" customHeight="1">
      <c r="A110" s="3">
        <v>18</v>
      </c>
      <c r="B110" s="87">
        <f>(G110*I110)+(K110*M110)</f>
        <v>18.12</v>
      </c>
      <c r="C110" s="33">
        <f>A110/1.51</f>
        <v>11.920529801324504</v>
      </c>
      <c r="D110" s="46">
        <f>_xlfn.CEILING.MATH(I110/8)</f>
        <v>2</v>
      </c>
      <c r="E110" s="3" t="s">
        <v>34</v>
      </c>
      <c r="F110" s="3" t="s">
        <v>43</v>
      </c>
      <c r="G110" s="87">
        <v>1.51</v>
      </c>
      <c r="H110" s="87">
        <v>18</v>
      </c>
      <c r="I110" s="5">
        <v>12</v>
      </c>
      <c r="K110" s="88"/>
      <c r="L110" s="88"/>
      <c r="N110" s="8">
        <f>H110*I110</f>
        <v>216</v>
      </c>
      <c r="O110" s="88">
        <f>L110*M110</f>
        <v>0</v>
      </c>
      <c r="P110" s="89">
        <f>N110+O110</f>
        <v>216</v>
      </c>
      <c r="Q110" s="41">
        <f>P110*1.2</f>
        <v>259.2</v>
      </c>
      <c r="R110" s="18" t="s">
        <v>50</v>
      </c>
      <c r="S110" s="88" t="s">
        <v>51</v>
      </c>
      <c r="T110" s="47">
        <v>2</v>
      </c>
      <c r="V110" s="16"/>
      <c r="W110" s="8" t="s">
        <v>28</v>
      </c>
      <c r="X110" s="47">
        <v>2</v>
      </c>
      <c r="Y110" s="88" t="s">
        <v>44</v>
      </c>
      <c r="Z110" s="88">
        <f>I110+M110-D110</f>
        <v>10</v>
      </c>
      <c r="AA110" s="8" t="s">
        <v>45</v>
      </c>
      <c r="AB110" s="16">
        <f>I110+M110-D110</f>
        <v>10</v>
      </c>
      <c r="AC110" s="8" t="s">
        <v>41</v>
      </c>
      <c r="AD110" s="88">
        <f>I110</f>
        <v>12</v>
      </c>
      <c r="AE110" s="8"/>
      <c r="AG110" s="8" t="s">
        <v>30</v>
      </c>
      <c r="AH110" s="16">
        <v>24</v>
      </c>
      <c r="AI110" s="8" t="s">
        <v>46</v>
      </c>
      <c r="AJ110" s="16">
        <f>AD110+AF110-1</f>
        <v>11</v>
      </c>
      <c r="AK110" s="8" t="s">
        <v>31</v>
      </c>
      <c r="AL110" s="16">
        <v>1</v>
      </c>
    </row>
    <row r="111" spans="1:38" ht="15.75" customHeight="1">
      <c r="A111" s="3">
        <v>18.5</v>
      </c>
      <c r="B111" s="4">
        <f>(G111*I111)+(K111*M111)</f>
        <v>18.630000000000003</v>
      </c>
      <c r="C111" s="33">
        <f>A111/1.51</f>
        <v>12.251655629139073</v>
      </c>
      <c r="D111" s="46">
        <f>_xlfn.CEILING.MATH(I111/8)</f>
        <v>2</v>
      </c>
      <c r="E111" s="7" t="s">
        <v>24</v>
      </c>
      <c r="F111" s="3" t="s">
        <v>40</v>
      </c>
      <c r="G111" s="4">
        <v>1.51</v>
      </c>
      <c r="H111" s="4">
        <v>18</v>
      </c>
      <c r="I111" s="5">
        <v>12</v>
      </c>
      <c r="J111" s="3" t="s">
        <v>25</v>
      </c>
      <c r="K111" s="4">
        <v>0.51</v>
      </c>
      <c r="L111" s="4">
        <v>6</v>
      </c>
      <c r="M111" s="5">
        <v>1</v>
      </c>
      <c r="N111" s="8">
        <f>H111*I111</f>
        <v>216</v>
      </c>
      <c r="O111" s="2">
        <f>L111*M111</f>
        <v>6</v>
      </c>
      <c r="P111" s="9">
        <f>N111+O111</f>
        <v>222</v>
      </c>
      <c r="Q111" s="41">
        <f>P111*1.2</f>
        <v>266.39999999999998</v>
      </c>
      <c r="R111" s="18" t="s">
        <v>50</v>
      </c>
      <c r="S111" s="2" t="s">
        <v>51</v>
      </c>
      <c r="T111" s="47">
        <v>2</v>
      </c>
      <c r="V111" s="16"/>
      <c r="W111" s="8" t="s">
        <v>28</v>
      </c>
      <c r="X111" s="47">
        <v>2</v>
      </c>
      <c r="Y111" s="2" t="s">
        <v>44</v>
      </c>
      <c r="Z111" s="2">
        <f>I111+M111-D111</f>
        <v>11</v>
      </c>
      <c r="AA111" s="8" t="s">
        <v>45</v>
      </c>
      <c r="AB111" s="16">
        <f>I111+M111-D111</f>
        <v>11</v>
      </c>
      <c r="AC111" s="8" t="s">
        <v>41</v>
      </c>
      <c r="AD111" s="2">
        <f>I111</f>
        <v>12</v>
      </c>
      <c r="AE111" s="8" t="s">
        <v>29</v>
      </c>
      <c r="AF111" s="16">
        <f>M111</f>
        <v>1</v>
      </c>
      <c r="AG111" s="8" t="s">
        <v>30</v>
      </c>
      <c r="AH111" s="16">
        <v>26</v>
      </c>
      <c r="AI111" s="8" t="s">
        <v>46</v>
      </c>
      <c r="AJ111" s="16">
        <f>AD111+AF111-1</f>
        <v>12</v>
      </c>
      <c r="AK111" s="8" t="s">
        <v>31</v>
      </c>
      <c r="AL111" s="16">
        <v>1</v>
      </c>
    </row>
    <row r="112" spans="1:38" ht="15.75" customHeight="1">
      <c r="A112" s="3">
        <v>18.5</v>
      </c>
      <c r="B112" s="4">
        <f>(G112*I112)+(K112*M112)</f>
        <v>18.630000000000003</v>
      </c>
      <c r="C112" s="33">
        <f>A112/1.51</f>
        <v>12.251655629139073</v>
      </c>
      <c r="D112" s="46">
        <f>_xlfn.CEILING.MATH(I112/8)</f>
        <v>2</v>
      </c>
      <c r="E112" s="17" t="s">
        <v>32</v>
      </c>
      <c r="F112" s="3" t="s">
        <v>42</v>
      </c>
      <c r="G112" s="4">
        <v>1.51</v>
      </c>
      <c r="H112" s="4">
        <v>18</v>
      </c>
      <c r="I112" s="5">
        <v>12</v>
      </c>
      <c r="J112" s="3" t="s">
        <v>33</v>
      </c>
      <c r="K112" s="4">
        <v>0.51</v>
      </c>
      <c r="L112" s="4">
        <v>6</v>
      </c>
      <c r="M112" s="5">
        <v>1</v>
      </c>
      <c r="N112" s="8">
        <f>H112*I112</f>
        <v>216</v>
      </c>
      <c r="O112" s="2">
        <f>L112*M112</f>
        <v>6</v>
      </c>
      <c r="P112" s="9">
        <f>N112+O112</f>
        <v>222</v>
      </c>
      <c r="Q112" s="41">
        <f>P112*1.2</f>
        <v>266.39999999999998</v>
      </c>
      <c r="R112" s="18" t="s">
        <v>50</v>
      </c>
      <c r="S112" s="2" t="s">
        <v>51</v>
      </c>
      <c r="T112" s="47">
        <v>2</v>
      </c>
      <c r="V112" s="16"/>
      <c r="W112" s="8" t="s">
        <v>28</v>
      </c>
      <c r="X112" s="47">
        <v>2</v>
      </c>
      <c r="Y112" s="2" t="s">
        <v>44</v>
      </c>
      <c r="Z112" s="2">
        <f>I112+M112-D112</f>
        <v>11</v>
      </c>
      <c r="AA112" s="8" t="s">
        <v>45</v>
      </c>
      <c r="AB112" s="16">
        <f>I112+M112-D112</f>
        <v>11</v>
      </c>
      <c r="AC112" s="8" t="s">
        <v>41</v>
      </c>
      <c r="AD112" s="2">
        <f>I112</f>
        <v>12</v>
      </c>
      <c r="AE112" s="8" t="s">
        <v>29</v>
      </c>
      <c r="AF112" s="16">
        <f>M112</f>
        <v>1</v>
      </c>
      <c r="AG112" s="8" t="s">
        <v>30</v>
      </c>
      <c r="AH112" s="16">
        <v>26</v>
      </c>
      <c r="AI112" s="8" t="s">
        <v>46</v>
      </c>
      <c r="AJ112" s="16">
        <f>AD112+AF112-1</f>
        <v>12</v>
      </c>
      <c r="AK112" s="8" t="s">
        <v>31</v>
      </c>
      <c r="AL112" s="16">
        <v>1</v>
      </c>
    </row>
    <row r="113" spans="1:38" ht="15.75" customHeight="1">
      <c r="A113" s="3">
        <v>18.5</v>
      </c>
      <c r="B113" s="4">
        <f>(G113*I113)+(K113*M113)</f>
        <v>18.630000000000003</v>
      </c>
      <c r="C113" s="33">
        <f>A113/1.51</f>
        <v>12.251655629139073</v>
      </c>
      <c r="D113" s="46">
        <f>_xlfn.CEILING.MATH(I113/8)</f>
        <v>2</v>
      </c>
      <c r="E113" s="3" t="s">
        <v>34</v>
      </c>
      <c r="F113" s="3" t="s">
        <v>43</v>
      </c>
      <c r="G113" s="4">
        <v>1.51</v>
      </c>
      <c r="H113" s="4">
        <v>18</v>
      </c>
      <c r="I113" s="5">
        <v>12</v>
      </c>
      <c r="J113" s="3" t="s">
        <v>35</v>
      </c>
      <c r="K113" s="4">
        <v>0.51</v>
      </c>
      <c r="L113" s="4">
        <v>6</v>
      </c>
      <c r="M113" s="5">
        <v>1</v>
      </c>
      <c r="N113" s="8">
        <f>H113*I113</f>
        <v>216</v>
      </c>
      <c r="O113" s="2">
        <f>L113*M113</f>
        <v>6</v>
      </c>
      <c r="P113" s="9">
        <f>N113+O113</f>
        <v>222</v>
      </c>
      <c r="Q113" s="41">
        <f>P113*1.2</f>
        <v>266.39999999999998</v>
      </c>
      <c r="R113" s="18" t="s">
        <v>50</v>
      </c>
      <c r="S113" s="2" t="s">
        <v>51</v>
      </c>
      <c r="T113" s="47">
        <v>2</v>
      </c>
      <c r="V113" s="16"/>
      <c r="W113" s="8" t="s">
        <v>28</v>
      </c>
      <c r="X113" s="47">
        <v>2</v>
      </c>
      <c r="Y113" s="2" t="s">
        <v>44</v>
      </c>
      <c r="Z113" s="2">
        <f>I113+M113-D113</f>
        <v>11</v>
      </c>
      <c r="AA113" s="8" t="s">
        <v>45</v>
      </c>
      <c r="AB113" s="16">
        <f>I113+M113-D113</f>
        <v>11</v>
      </c>
      <c r="AC113" s="8" t="s">
        <v>41</v>
      </c>
      <c r="AD113" s="2">
        <f>I113</f>
        <v>12</v>
      </c>
      <c r="AE113" s="8" t="s">
        <v>29</v>
      </c>
      <c r="AF113" s="16">
        <f>M113</f>
        <v>1</v>
      </c>
      <c r="AG113" s="8" t="s">
        <v>30</v>
      </c>
      <c r="AH113" s="16">
        <v>26</v>
      </c>
      <c r="AI113" s="8" t="s">
        <v>46</v>
      </c>
      <c r="AJ113" s="16">
        <f>AD113+AF113-1</f>
        <v>12</v>
      </c>
      <c r="AK113" s="8" t="s">
        <v>31</v>
      </c>
      <c r="AL113" s="16">
        <v>1</v>
      </c>
    </row>
    <row r="114" spans="1:38" ht="15.75" customHeight="1">
      <c r="A114" s="3">
        <v>19</v>
      </c>
      <c r="B114" s="4">
        <f>(G114*I114)+(K114*M114)</f>
        <v>19.130000000000003</v>
      </c>
      <c r="C114" s="33">
        <f>A114/1.51</f>
        <v>12.582781456953642</v>
      </c>
      <c r="D114" s="46">
        <f>_xlfn.CEILING.MATH(I114/8)</f>
        <v>2</v>
      </c>
      <c r="E114" s="7" t="s">
        <v>24</v>
      </c>
      <c r="F114" s="3" t="s">
        <v>40</v>
      </c>
      <c r="G114" s="4">
        <v>1.51</v>
      </c>
      <c r="H114" s="4">
        <v>18</v>
      </c>
      <c r="I114" s="5">
        <v>12</v>
      </c>
      <c r="J114" s="3" t="s">
        <v>36</v>
      </c>
      <c r="K114" s="4">
        <v>1.01</v>
      </c>
      <c r="L114" s="4">
        <v>12</v>
      </c>
      <c r="M114" s="5">
        <v>1</v>
      </c>
      <c r="N114" s="8">
        <f>H114*I114</f>
        <v>216</v>
      </c>
      <c r="O114" s="2">
        <f>L114*M114</f>
        <v>12</v>
      </c>
      <c r="P114" s="9">
        <f>N114+O114</f>
        <v>228</v>
      </c>
      <c r="Q114" s="41">
        <f>P114*1.2</f>
        <v>273.59999999999997</v>
      </c>
      <c r="R114" s="18" t="s">
        <v>50</v>
      </c>
      <c r="S114" s="2" t="s">
        <v>51</v>
      </c>
      <c r="T114" s="47">
        <v>2</v>
      </c>
      <c r="V114" s="16"/>
      <c r="W114" s="8" t="s">
        <v>28</v>
      </c>
      <c r="X114" s="47">
        <v>2</v>
      </c>
      <c r="Y114" s="2" t="s">
        <v>44</v>
      </c>
      <c r="Z114" s="2">
        <f>I114+M114-D114</f>
        <v>11</v>
      </c>
      <c r="AA114" s="8" t="s">
        <v>45</v>
      </c>
      <c r="AB114" s="16">
        <f>I114+M114-D114</f>
        <v>11</v>
      </c>
      <c r="AC114" s="8" t="s">
        <v>41</v>
      </c>
      <c r="AD114" s="2">
        <f>I114</f>
        <v>12</v>
      </c>
      <c r="AE114" s="8" t="s">
        <v>37</v>
      </c>
      <c r="AF114" s="16">
        <f>M114</f>
        <v>1</v>
      </c>
      <c r="AG114" s="8" t="s">
        <v>30</v>
      </c>
      <c r="AH114" s="16">
        <v>26</v>
      </c>
      <c r="AI114" s="8" t="s">
        <v>46</v>
      </c>
      <c r="AJ114" s="16">
        <f>AD114+AF114-1</f>
        <v>12</v>
      </c>
      <c r="AK114" s="8" t="s">
        <v>31</v>
      </c>
      <c r="AL114" s="16">
        <v>1</v>
      </c>
    </row>
    <row r="115" spans="1:38" ht="15.75" customHeight="1">
      <c r="A115" s="3">
        <v>19</v>
      </c>
      <c r="B115" s="4">
        <f>(G115*I115)+(K115*M115)</f>
        <v>19.130000000000003</v>
      </c>
      <c r="C115" s="33">
        <f>A115/1.51</f>
        <v>12.582781456953642</v>
      </c>
      <c r="D115" s="46">
        <f>_xlfn.CEILING.MATH(I115/8)</f>
        <v>2</v>
      </c>
      <c r="E115" s="17" t="s">
        <v>32</v>
      </c>
      <c r="F115" s="3" t="s">
        <v>42</v>
      </c>
      <c r="G115" s="4">
        <v>1.51</v>
      </c>
      <c r="H115" s="4">
        <v>18</v>
      </c>
      <c r="I115" s="5">
        <v>12</v>
      </c>
      <c r="J115" s="3" t="s">
        <v>38</v>
      </c>
      <c r="K115" s="4">
        <v>1.01</v>
      </c>
      <c r="L115" s="4">
        <v>12</v>
      </c>
      <c r="M115" s="5">
        <v>1</v>
      </c>
      <c r="N115" s="8">
        <f>H115*I115</f>
        <v>216</v>
      </c>
      <c r="O115" s="2">
        <f>L115*M115</f>
        <v>12</v>
      </c>
      <c r="P115" s="9">
        <f>N115+O115</f>
        <v>228</v>
      </c>
      <c r="Q115" s="41">
        <f>P115*1.2</f>
        <v>273.59999999999997</v>
      </c>
      <c r="R115" s="18" t="s">
        <v>50</v>
      </c>
      <c r="S115" s="2" t="s">
        <v>51</v>
      </c>
      <c r="T115" s="47">
        <v>2</v>
      </c>
      <c r="V115" s="16"/>
      <c r="W115" s="8" t="s">
        <v>28</v>
      </c>
      <c r="X115" s="47">
        <v>2</v>
      </c>
      <c r="Y115" s="2" t="s">
        <v>44</v>
      </c>
      <c r="Z115" s="2">
        <f>I115+M115-D115</f>
        <v>11</v>
      </c>
      <c r="AA115" s="8" t="s">
        <v>45</v>
      </c>
      <c r="AB115" s="16">
        <f>I115+M115-D115</f>
        <v>11</v>
      </c>
      <c r="AC115" s="8" t="s">
        <v>41</v>
      </c>
      <c r="AD115" s="2">
        <f>I115</f>
        <v>12</v>
      </c>
      <c r="AE115" s="8" t="s">
        <v>37</v>
      </c>
      <c r="AF115" s="16">
        <f>M115</f>
        <v>1</v>
      </c>
      <c r="AG115" s="8" t="s">
        <v>30</v>
      </c>
      <c r="AH115" s="16">
        <v>26</v>
      </c>
      <c r="AI115" s="8" t="s">
        <v>46</v>
      </c>
      <c r="AJ115" s="16">
        <f>AD115+AF115-1</f>
        <v>12</v>
      </c>
      <c r="AK115" s="8" t="s">
        <v>31</v>
      </c>
      <c r="AL115" s="16">
        <v>1</v>
      </c>
    </row>
    <row r="116" spans="1:38" ht="15.75" customHeight="1">
      <c r="A116" s="34">
        <v>19</v>
      </c>
      <c r="B116" s="35">
        <f>(G116*I116)+(K116*M116)</f>
        <v>19.130000000000003</v>
      </c>
      <c r="C116" s="36">
        <f>A116/1.51</f>
        <v>12.582781456953642</v>
      </c>
      <c r="D116" s="48">
        <f>_xlfn.CEILING.MATH(I116/8)</f>
        <v>2</v>
      </c>
      <c r="E116" s="34" t="s">
        <v>34</v>
      </c>
      <c r="F116" s="34" t="s">
        <v>43</v>
      </c>
      <c r="G116" s="35">
        <v>1.51</v>
      </c>
      <c r="H116" s="35">
        <v>18</v>
      </c>
      <c r="I116" s="38">
        <v>12</v>
      </c>
      <c r="J116" s="34" t="s">
        <v>39</v>
      </c>
      <c r="K116" s="35">
        <v>1.01</v>
      </c>
      <c r="L116" s="35">
        <v>12</v>
      </c>
      <c r="M116" s="38">
        <v>1</v>
      </c>
      <c r="N116" s="23">
        <f>H116*I116</f>
        <v>216</v>
      </c>
      <c r="O116" s="21">
        <f>L116*M116</f>
        <v>12</v>
      </c>
      <c r="P116" s="39">
        <f>N116+O116</f>
        <v>228</v>
      </c>
      <c r="Q116" s="42">
        <f>P116*1.2</f>
        <v>273.59999999999997</v>
      </c>
      <c r="R116" s="20" t="s">
        <v>50</v>
      </c>
      <c r="S116" s="21" t="s">
        <v>51</v>
      </c>
      <c r="T116" s="49">
        <v>2</v>
      </c>
      <c r="U116" s="23"/>
      <c r="V116" s="24"/>
      <c r="W116" s="23" t="s">
        <v>28</v>
      </c>
      <c r="X116" s="49">
        <v>2</v>
      </c>
      <c r="Y116" s="21" t="s">
        <v>44</v>
      </c>
      <c r="Z116" s="21">
        <f>I116+M116-D116</f>
        <v>11</v>
      </c>
      <c r="AA116" s="23" t="s">
        <v>45</v>
      </c>
      <c r="AB116" s="24">
        <f>I116+M116-D116</f>
        <v>11</v>
      </c>
      <c r="AC116" s="23" t="s">
        <v>41</v>
      </c>
      <c r="AD116" s="21">
        <f>I116</f>
        <v>12</v>
      </c>
      <c r="AE116" s="23" t="s">
        <v>37</v>
      </c>
      <c r="AF116" s="24">
        <f>M116</f>
        <v>1</v>
      </c>
      <c r="AG116" s="23" t="s">
        <v>30</v>
      </c>
      <c r="AH116" s="24">
        <v>26</v>
      </c>
      <c r="AI116" s="23" t="s">
        <v>46</v>
      </c>
      <c r="AJ116" s="24">
        <f>AD116+AF116-1</f>
        <v>12</v>
      </c>
      <c r="AK116" s="23" t="s">
        <v>31</v>
      </c>
      <c r="AL116" s="24">
        <v>1</v>
      </c>
    </row>
    <row r="117" spans="1:38" ht="15.75" customHeight="1">
      <c r="A117" s="25">
        <v>19.5</v>
      </c>
      <c r="B117" s="26">
        <f>(G117*I117)+(K117*M117)</f>
        <v>19.63</v>
      </c>
      <c r="C117" s="27">
        <f>A117/1.51</f>
        <v>12.913907284768213</v>
      </c>
      <c r="D117" s="43">
        <f>_xlfn.CEILING.MATH(I117/8)</f>
        <v>2</v>
      </c>
      <c r="E117" s="29" t="s">
        <v>24</v>
      </c>
      <c r="F117" s="25" t="s">
        <v>40</v>
      </c>
      <c r="G117" s="26">
        <v>1.51</v>
      </c>
      <c r="H117" s="26">
        <v>18</v>
      </c>
      <c r="I117" s="30">
        <v>13</v>
      </c>
      <c r="J117" s="14"/>
      <c r="K117" s="12"/>
      <c r="L117" s="12"/>
      <c r="M117" s="15"/>
      <c r="N117" s="14">
        <f>H117*I117</f>
        <v>234</v>
      </c>
      <c r="O117" s="12">
        <f>L117*M117</f>
        <v>0</v>
      </c>
      <c r="P117" s="31">
        <f>N117+O117</f>
        <v>234</v>
      </c>
      <c r="Q117" s="44">
        <f>P117*1.2</f>
        <v>280.8</v>
      </c>
      <c r="R117" s="11" t="s">
        <v>50</v>
      </c>
      <c r="S117" s="12" t="s">
        <v>51</v>
      </c>
      <c r="T117" s="45">
        <v>2</v>
      </c>
      <c r="U117" s="14"/>
      <c r="V117" s="15"/>
      <c r="W117" s="14" t="s">
        <v>28</v>
      </c>
      <c r="X117" s="45">
        <v>2</v>
      </c>
      <c r="Y117" s="12" t="s">
        <v>44</v>
      </c>
      <c r="Z117" s="12">
        <f>I117+M117-D117</f>
        <v>11</v>
      </c>
      <c r="AA117" s="14" t="s">
        <v>45</v>
      </c>
      <c r="AB117" s="15">
        <f>I117+M117-D117</f>
        <v>11</v>
      </c>
      <c r="AC117" s="14" t="s">
        <v>41</v>
      </c>
      <c r="AD117" s="12">
        <f>I117</f>
        <v>13</v>
      </c>
      <c r="AE117" s="14"/>
      <c r="AF117" s="15"/>
      <c r="AG117" s="14" t="s">
        <v>30</v>
      </c>
      <c r="AH117" s="15">
        <v>26</v>
      </c>
      <c r="AI117" s="14" t="s">
        <v>46</v>
      </c>
      <c r="AJ117" s="15">
        <f>AD117+AF117-1</f>
        <v>12</v>
      </c>
      <c r="AK117" s="14" t="s">
        <v>31</v>
      </c>
      <c r="AL117" s="15">
        <v>1</v>
      </c>
    </row>
    <row r="118" spans="1:38" ht="15.75" customHeight="1">
      <c r="A118" s="3">
        <v>19.5</v>
      </c>
      <c r="B118" s="87">
        <f>(G118*I118)+(K118*M118)</f>
        <v>19.63</v>
      </c>
      <c r="C118" s="33">
        <f>A118/1.51</f>
        <v>12.913907284768213</v>
      </c>
      <c r="D118" s="46">
        <f>_xlfn.CEILING.MATH(I118/8)</f>
        <v>2</v>
      </c>
      <c r="E118" s="17" t="s">
        <v>32</v>
      </c>
      <c r="F118" s="3" t="s">
        <v>42</v>
      </c>
      <c r="G118" s="87">
        <v>1.51</v>
      </c>
      <c r="H118" s="87">
        <v>18</v>
      </c>
      <c r="I118" s="5">
        <v>13</v>
      </c>
      <c r="K118" s="88"/>
      <c r="L118" s="88"/>
      <c r="N118" s="8">
        <f>H118*I118</f>
        <v>234</v>
      </c>
      <c r="O118" s="88">
        <f>L118*M118</f>
        <v>0</v>
      </c>
      <c r="P118" s="89">
        <f>N118+O118</f>
        <v>234</v>
      </c>
      <c r="Q118" s="41">
        <f>P118*1.2</f>
        <v>280.8</v>
      </c>
      <c r="R118" s="18" t="s">
        <v>50</v>
      </c>
      <c r="S118" s="88" t="s">
        <v>51</v>
      </c>
      <c r="T118" s="47">
        <v>2</v>
      </c>
      <c r="V118" s="16"/>
      <c r="W118" s="8" t="s">
        <v>28</v>
      </c>
      <c r="X118" s="47">
        <v>2</v>
      </c>
      <c r="Y118" s="88" t="s">
        <v>44</v>
      </c>
      <c r="Z118" s="88">
        <f>I118+M118-D118</f>
        <v>11</v>
      </c>
      <c r="AA118" s="8" t="s">
        <v>45</v>
      </c>
      <c r="AB118" s="16">
        <f>I118+M118-D118</f>
        <v>11</v>
      </c>
      <c r="AC118" s="8" t="s">
        <v>41</v>
      </c>
      <c r="AD118" s="88">
        <f>I118</f>
        <v>13</v>
      </c>
      <c r="AE118" s="8"/>
      <c r="AG118" s="8" t="s">
        <v>30</v>
      </c>
      <c r="AH118" s="16">
        <v>26</v>
      </c>
      <c r="AI118" s="8" t="s">
        <v>46</v>
      </c>
      <c r="AJ118" s="16">
        <f>AD118+AF118-1</f>
        <v>12</v>
      </c>
      <c r="AK118" s="8" t="s">
        <v>31</v>
      </c>
      <c r="AL118" s="16">
        <v>1</v>
      </c>
    </row>
    <row r="119" spans="1:38" ht="15.75" customHeight="1">
      <c r="A119" s="3">
        <v>19.5</v>
      </c>
      <c r="B119" s="87">
        <f>(G119*I119)+(K119*M119)</f>
        <v>19.63</v>
      </c>
      <c r="C119" s="33">
        <f>A119/1.51</f>
        <v>12.913907284768213</v>
      </c>
      <c r="D119" s="46">
        <f>_xlfn.CEILING.MATH(I119/8)</f>
        <v>2</v>
      </c>
      <c r="E119" s="3" t="s">
        <v>34</v>
      </c>
      <c r="F119" s="3" t="s">
        <v>43</v>
      </c>
      <c r="G119" s="87">
        <v>1.51</v>
      </c>
      <c r="H119" s="87">
        <v>18</v>
      </c>
      <c r="I119" s="5">
        <v>13</v>
      </c>
      <c r="K119" s="88"/>
      <c r="L119" s="88"/>
      <c r="N119" s="8">
        <f>H119*I119</f>
        <v>234</v>
      </c>
      <c r="O119" s="88">
        <f>L119*M119</f>
        <v>0</v>
      </c>
      <c r="P119" s="89">
        <f>N119+O119</f>
        <v>234</v>
      </c>
      <c r="Q119" s="41">
        <f>P119*1.2</f>
        <v>280.8</v>
      </c>
      <c r="R119" s="18" t="s">
        <v>50</v>
      </c>
      <c r="S119" s="88" t="s">
        <v>51</v>
      </c>
      <c r="T119" s="47">
        <v>2</v>
      </c>
      <c r="V119" s="16"/>
      <c r="W119" s="8" t="s">
        <v>28</v>
      </c>
      <c r="X119" s="47">
        <v>2</v>
      </c>
      <c r="Y119" s="88" t="s">
        <v>44</v>
      </c>
      <c r="Z119" s="88">
        <f>I119+M119-D119</f>
        <v>11</v>
      </c>
      <c r="AA119" s="8" t="s">
        <v>45</v>
      </c>
      <c r="AB119" s="16">
        <f>I119+M119-D119</f>
        <v>11</v>
      </c>
      <c r="AC119" s="8" t="s">
        <v>41</v>
      </c>
      <c r="AD119" s="88">
        <f>I119</f>
        <v>13</v>
      </c>
      <c r="AE119" s="8"/>
      <c r="AG119" s="8" t="s">
        <v>30</v>
      </c>
      <c r="AH119" s="16">
        <v>26</v>
      </c>
      <c r="AI119" s="8" t="s">
        <v>46</v>
      </c>
      <c r="AJ119" s="16">
        <f>AD119+AF119-1</f>
        <v>12</v>
      </c>
      <c r="AK119" s="8" t="s">
        <v>31</v>
      </c>
      <c r="AL119" s="16">
        <v>1</v>
      </c>
    </row>
    <row r="120" spans="1:38" ht="15.75" customHeight="1">
      <c r="A120" s="3">
        <v>20</v>
      </c>
      <c r="B120" s="4">
        <f>(G120*I120)+(K120*M120)</f>
        <v>20.14</v>
      </c>
      <c r="C120" s="33">
        <f>A120/1.51</f>
        <v>13.245033112582782</v>
      </c>
      <c r="D120" s="46">
        <f>_xlfn.CEILING.MATH(I120/8)</f>
        <v>2</v>
      </c>
      <c r="E120" s="7" t="s">
        <v>24</v>
      </c>
      <c r="F120" s="3" t="s">
        <v>40</v>
      </c>
      <c r="G120" s="4">
        <v>1.51</v>
      </c>
      <c r="H120" s="4">
        <v>18</v>
      </c>
      <c r="I120" s="5">
        <v>13</v>
      </c>
      <c r="J120" s="3" t="s">
        <v>25</v>
      </c>
      <c r="K120" s="4">
        <v>0.51</v>
      </c>
      <c r="L120" s="4">
        <v>6</v>
      </c>
      <c r="M120" s="5">
        <v>1</v>
      </c>
      <c r="N120" s="8">
        <f>H120*I120</f>
        <v>234</v>
      </c>
      <c r="O120" s="2">
        <f>L120*M120</f>
        <v>6</v>
      </c>
      <c r="P120" s="9">
        <f>N120+O120</f>
        <v>240</v>
      </c>
      <c r="Q120" s="41">
        <f>P120*1.2</f>
        <v>288</v>
      </c>
      <c r="R120" s="18" t="s">
        <v>50</v>
      </c>
      <c r="S120" s="2" t="s">
        <v>51</v>
      </c>
      <c r="T120" s="47">
        <v>2</v>
      </c>
      <c r="V120" s="16"/>
      <c r="W120" s="8" t="s">
        <v>28</v>
      </c>
      <c r="X120" s="47">
        <v>2</v>
      </c>
      <c r="Y120" s="2" t="s">
        <v>44</v>
      </c>
      <c r="Z120" s="2">
        <f>I120+M120-D120</f>
        <v>12</v>
      </c>
      <c r="AA120" s="8" t="s">
        <v>45</v>
      </c>
      <c r="AB120" s="16">
        <f>I120+M120-D120</f>
        <v>12</v>
      </c>
      <c r="AC120" s="8" t="s">
        <v>41</v>
      </c>
      <c r="AD120" s="2">
        <f>I120</f>
        <v>13</v>
      </c>
      <c r="AE120" s="8" t="s">
        <v>29</v>
      </c>
      <c r="AF120" s="16">
        <f>M120</f>
        <v>1</v>
      </c>
      <c r="AG120" s="8" t="s">
        <v>30</v>
      </c>
      <c r="AH120" s="16">
        <v>28</v>
      </c>
      <c r="AI120" s="8" t="s">
        <v>46</v>
      </c>
      <c r="AJ120" s="16">
        <f>AD120+AF120-1</f>
        <v>13</v>
      </c>
      <c r="AK120" s="8" t="s">
        <v>31</v>
      </c>
      <c r="AL120" s="16">
        <v>1</v>
      </c>
    </row>
    <row r="121" spans="1:38" ht="15.75" customHeight="1">
      <c r="A121" s="3">
        <v>20</v>
      </c>
      <c r="B121" s="4">
        <f>(G121*I121)+(K121*M121)</f>
        <v>20.14</v>
      </c>
      <c r="C121" s="33">
        <f>A121/1.51</f>
        <v>13.245033112582782</v>
      </c>
      <c r="D121" s="46">
        <f>_xlfn.CEILING.MATH(I121/8)</f>
        <v>2</v>
      </c>
      <c r="E121" s="17" t="s">
        <v>32</v>
      </c>
      <c r="F121" s="3" t="s">
        <v>42</v>
      </c>
      <c r="G121" s="4">
        <v>1.51</v>
      </c>
      <c r="H121" s="4">
        <v>18</v>
      </c>
      <c r="I121" s="5">
        <v>13</v>
      </c>
      <c r="J121" s="3" t="s">
        <v>33</v>
      </c>
      <c r="K121" s="4">
        <v>0.51</v>
      </c>
      <c r="L121" s="4">
        <v>6</v>
      </c>
      <c r="M121" s="5">
        <v>1</v>
      </c>
      <c r="N121" s="8">
        <f>H121*I121</f>
        <v>234</v>
      </c>
      <c r="O121" s="2">
        <f>L121*M121</f>
        <v>6</v>
      </c>
      <c r="P121" s="9">
        <f>N121+O121</f>
        <v>240</v>
      </c>
      <c r="Q121" s="41">
        <f>P121*1.2</f>
        <v>288</v>
      </c>
      <c r="R121" s="18" t="s">
        <v>50</v>
      </c>
      <c r="S121" s="2" t="s">
        <v>51</v>
      </c>
      <c r="T121" s="47">
        <v>2</v>
      </c>
      <c r="V121" s="16"/>
      <c r="W121" s="8" t="s">
        <v>28</v>
      </c>
      <c r="X121" s="47">
        <v>2</v>
      </c>
      <c r="Y121" s="2" t="s">
        <v>44</v>
      </c>
      <c r="Z121" s="2">
        <f>I121+M121-D121</f>
        <v>12</v>
      </c>
      <c r="AA121" s="8" t="s">
        <v>45</v>
      </c>
      <c r="AB121" s="16">
        <f>I121+M121-D121</f>
        <v>12</v>
      </c>
      <c r="AC121" s="8" t="s">
        <v>41</v>
      </c>
      <c r="AD121" s="2">
        <f>I121</f>
        <v>13</v>
      </c>
      <c r="AE121" s="8" t="s">
        <v>29</v>
      </c>
      <c r="AF121" s="16">
        <f>M121</f>
        <v>1</v>
      </c>
      <c r="AG121" s="8" t="s">
        <v>30</v>
      </c>
      <c r="AH121" s="16">
        <v>28</v>
      </c>
      <c r="AI121" s="8" t="s">
        <v>46</v>
      </c>
      <c r="AJ121" s="16">
        <f>AD121+AF121-1</f>
        <v>13</v>
      </c>
      <c r="AK121" s="8" t="s">
        <v>31</v>
      </c>
      <c r="AL121" s="16">
        <v>1</v>
      </c>
    </row>
    <row r="122" spans="1:38" ht="15.75" customHeight="1">
      <c r="A122" s="3">
        <v>20</v>
      </c>
      <c r="B122" s="4">
        <f>(G122*I122)+(K122*M122)</f>
        <v>20.14</v>
      </c>
      <c r="C122" s="33">
        <f>A122/1.51</f>
        <v>13.245033112582782</v>
      </c>
      <c r="D122" s="46">
        <f>_xlfn.CEILING.MATH(I122/8)</f>
        <v>2</v>
      </c>
      <c r="E122" s="3" t="s">
        <v>34</v>
      </c>
      <c r="F122" s="3" t="s">
        <v>43</v>
      </c>
      <c r="G122" s="4">
        <v>1.51</v>
      </c>
      <c r="H122" s="4">
        <v>18</v>
      </c>
      <c r="I122" s="5">
        <v>13</v>
      </c>
      <c r="J122" s="3" t="s">
        <v>35</v>
      </c>
      <c r="K122" s="4">
        <v>0.51</v>
      </c>
      <c r="L122" s="4">
        <v>6</v>
      </c>
      <c r="M122" s="5">
        <v>1</v>
      </c>
      <c r="N122" s="8">
        <f>H122*I122</f>
        <v>234</v>
      </c>
      <c r="O122" s="2">
        <f>L122*M122</f>
        <v>6</v>
      </c>
      <c r="P122" s="9">
        <f>N122+O122</f>
        <v>240</v>
      </c>
      <c r="Q122" s="41">
        <f>P122*1.2</f>
        <v>288</v>
      </c>
      <c r="R122" s="18" t="s">
        <v>50</v>
      </c>
      <c r="S122" s="2" t="s">
        <v>51</v>
      </c>
      <c r="T122" s="47">
        <v>2</v>
      </c>
      <c r="V122" s="16"/>
      <c r="W122" s="8" t="s">
        <v>28</v>
      </c>
      <c r="X122" s="47">
        <v>2</v>
      </c>
      <c r="Y122" s="2" t="s">
        <v>44</v>
      </c>
      <c r="Z122" s="2">
        <f>I122+M122-D122</f>
        <v>12</v>
      </c>
      <c r="AA122" s="8" t="s">
        <v>45</v>
      </c>
      <c r="AB122" s="16">
        <f>I122+M122-D122</f>
        <v>12</v>
      </c>
      <c r="AC122" s="8" t="s">
        <v>41</v>
      </c>
      <c r="AD122" s="2">
        <f>I122</f>
        <v>13</v>
      </c>
      <c r="AE122" s="8" t="s">
        <v>29</v>
      </c>
      <c r="AF122" s="16">
        <f>M122</f>
        <v>1</v>
      </c>
      <c r="AG122" s="8" t="s">
        <v>30</v>
      </c>
      <c r="AH122" s="16">
        <v>28</v>
      </c>
      <c r="AI122" s="8" t="s">
        <v>46</v>
      </c>
      <c r="AJ122" s="16">
        <f>AD122+AF122-1</f>
        <v>13</v>
      </c>
      <c r="AK122" s="8" t="s">
        <v>31</v>
      </c>
      <c r="AL122" s="16">
        <v>1</v>
      </c>
    </row>
    <row r="123" spans="1:38" ht="15.75" customHeight="1">
      <c r="A123" s="3">
        <v>20.5</v>
      </c>
      <c r="B123" s="4">
        <f>(G123*I123)+(K123*M123)</f>
        <v>20.64</v>
      </c>
      <c r="C123" s="33">
        <f>A123/1.51</f>
        <v>13.576158940397351</v>
      </c>
      <c r="D123" s="46">
        <f>_xlfn.CEILING.MATH(I123/8)</f>
        <v>2</v>
      </c>
      <c r="E123" s="7" t="s">
        <v>24</v>
      </c>
      <c r="F123" s="3" t="s">
        <v>40</v>
      </c>
      <c r="G123" s="4">
        <v>1.51</v>
      </c>
      <c r="H123" s="4">
        <v>18</v>
      </c>
      <c r="I123" s="5">
        <v>13</v>
      </c>
      <c r="J123" s="3" t="s">
        <v>36</v>
      </c>
      <c r="K123" s="4">
        <v>1.01</v>
      </c>
      <c r="L123" s="4">
        <v>12</v>
      </c>
      <c r="M123" s="5">
        <v>1</v>
      </c>
      <c r="N123" s="8">
        <f>H123*I123</f>
        <v>234</v>
      </c>
      <c r="O123" s="2">
        <f>L123*M123</f>
        <v>12</v>
      </c>
      <c r="P123" s="9">
        <f>N123+O123</f>
        <v>246</v>
      </c>
      <c r="Q123" s="41">
        <f>P123*1.2</f>
        <v>295.2</v>
      </c>
      <c r="R123" s="18" t="s">
        <v>50</v>
      </c>
      <c r="S123" s="2" t="s">
        <v>51</v>
      </c>
      <c r="T123" s="47">
        <v>2</v>
      </c>
      <c r="V123" s="16"/>
      <c r="W123" s="8" t="s">
        <v>28</v>
      </c>
      <c r="X123" s="47">
        <v>2</v>
      </c>
      <c r="Y123" s="2" t="s">
        <v>44</v>
      </c>
      <c r="Z123" s="2">
        <f>I123+M123-D123</f>
        <v>12</v>
      </c>
      <c r="AA123" s="8" t="s">
        <v>45</v>
      </c>
      <c r="AB123" s="16">
        <f>I123+M123-D123</f>
        <v>12</v>
      </c>
      <c r="AC123" s="8" t="s">
        <v>41</v>
      </c>
      <c r="AD123" s="2">
        <f>I123</f>
        <v>13</v>
      </c>
      <c r="AE123" s="8" t="s">
        <v>37</v>
      </c>
      <c r="AF123" s="16">
        <f>M123</f>
        <v>1</v>
      </c>
      <c r="AG123" s="8" t="s">
        <v>30</v>
      </c>
      <c r="AH123" s="16">
        <v>28</v>
      </c>
      <c r="AI123" s="8" t="s">
        <v>46</v>
      </c>
      <c r="AJ123" s="16">
        <f>AD123+AF123-1</f>
        <v>13</v>
      </c>
      <c r="AK123" s="8" t="s">
        <v>31</v>
      </c>
      <c r="AL123" s="16">
        <v>1</v>
      </c>
    </row>
    <row r="124" spans="1:38" ht="15.75" customHeight="1">
      <c r="A124" s="3">
        <v>20.5</v>
      </c>
      <c r="B124" s="4">
        <f>(G124*I124)+(K124*M124)</f>
        <v>20.64</v>
      </c>
      <c r="C124" s="33">
        <f>A124/1.51</f>
        <v>13.576158940397351</v>
      </c>
      <c r="D124" s="46">
        <f>_xlfn.CEILING.MATH(I124/8)</f>
        <v>2</v>
      </c>
      <c r="E124" s="17" t="s">
        <v>32</v>
      </c>
      <c r="F124" s="3" t="s">
        <v>42</v>
      </c>
      <c r="G124" s="4">
        <v>1.51</v>
      </c>
      <c r="H124" s="4">
        <v>18</v>
      </c>
      <c r="I124" s="5">
        <v>13</v>
      </c>
      <c r="J124" s="3" t="s">
        <v>38</v>
      </c>
      <c r="K124" s="4">
        <v>1.01</v>
      </c>
      <c r="L124" s="4">
        <v>12</v>
      </c>
      <c r="M124" s="5">
        <v>1</v>
      </c>
      <c r="N124" s="8">
        <f>H124*I124</f>
        <v>234</v>
      </c>
      <c r="O124" s="2">
        <f>L124*M124</f>
        <v>12</v>
      </c>
      <c r="P124" s="9">
        <f>N124+O124</f>
        <v>246</v>
      </c>
      <c r="Q124" s="41">
        <f>P124*1.2</f>
        <v>295.2</v>
      </c>
      <c r="R124" s="18" t="s">
        <v>50</v>
      </c>
      <c r="S124" s="2" t="s">
        <v>51</v>
      </c>
      <c r="T124" s="47">
        <v>2</v>
      </c>
      <c r="V124" s="16"/>
      <c r="W124" s="8" t="s">
        <v>28</v>
      </c>
      <c r="X124" s="47">
        <v>2</v>
      </c>
      <c r="Y124" s="2" t="s">
        <v>44</v>
      </c>
      <c r="Z124" s="2">
        <f>I124+M124-D124</f>
        <v>12</v>
      </c>
      <c r="AA124" s="8" t="s">
        <v>45</v>
      </c>
      <c r="AB124" s="16">
        <f>I124+M124-D124</f>
        <v>12</v>
      </c>
      <c r="AC124" s="8" t="s">
        <v>41</v>
      </c>
      <c r="AD124" s="2">
        <f>I124</f>
        <v>13</v>
      </c>
      <c r="AE124" s="8" t="s">
        <v>37</v>
      </c>
      <c r="AF124" s="16">
        <f>M124</f>
        <v>1</v>
      </c>
      <c r="AG124" s="8" t="s">
        <v>30</v>
      </c>
      <c r="AH124" s="16">
        <v>28</v>
      </c>
      <c r="AI124" s="8" t="s">
        <v>46</v>
      </c>
      <c r="AJ124" s="16">
        <f>AD124+AF124-1</f>
        <v>13</v>
      </c>
      <c r="AK124" s="8" t="s">
        <v>31</v>
      </c>
      <c r="AL124" s="16">
        <v>1</v>
      </c>
    </row>
    <row r="125" spans="1:38" ht="15.75" customHeight="1">
      <c r="A125" s="34">
        <v>20.5</v>
      </c>
      <c r="B125" s="35">
        <f>(G125*I125)+(K125*M125)</f>
        <v>20.64</v>
      </c>
      <c r="C125" s="36">
        <f>A125/1.51</f>
        <v>13.576158940397351</v>
      </c>
      <c r="D125" s="48">
        <f>_xlfn.CEILING.MATH(I125/8)</f>
        <v>2</v>
      </c>
      <c r="E125" s="34" t="s">
        <v>34</v>
      </c>
      <c r="F125" s="34" t="s">
        <v>43</v>
      </c>
      <c r="G125" s="35">
        <v>1.51</v>
      </c>
      <c r="H125" s="35">
        <v>18</v>
      </c>
      <c r="I125" s="38">
        <v>13</v>
      </c>
      <c r="J125" s="34" t="s">
        <v>39</v>
      </c>
      <c r="K125" s="35">
        <v>1.01</v>
      </c>
      <c r="L125" s="35">
        <v>12</v>
      </c>
      <c r="M125" s="38">
        <v>1</v>
      </c>
      <c r="N125" s="23">
        <f>H125*I125</f>
        <v>234</v>
      </c>
      <c r="O125" s="21">
        <f>L125*M125</f>
        <v>12</v>
      </c>
      <c r="P125" s="39">
        <f>N125+O125</f>
        <v>246</v>
      </c>
      <c r="Q125" s="42">
        <f>P125*1.2</f>
        <v>295.2</v>
      </c>
      <c r="R125" s="20" t="s">
        <v>50</v>
      </c>
      <c r="S125" s="21" t="s">
        <v>51</v>
      </c>
      <c r="T125" s="49">
        <v>2</v>
      </c>
      <c r="U125" s="23"/>
      <c r="V125" s="24"/>
      <c r="W125" s="23" t="s">
        <v>28</v>
      </c>
      <c r="X125" s="49">
        <v>2</v>
      </c>
      <c r="Y125" s="21" t="s">
        <v>44</v>
      </c>
      <c r="Z125" s="21">
        <f>I125+M125-D125</f>
        <v>12</v>
      </c>
      <c r="AA125" s="23" t="s">
        <v>45</v>
      </c>
      <c r="AB125" s="24">
        <f>I125+M125-D125</f>
        <v>12</v>
      </c>
      <c r="AC125" s="23" t="s">
        <v>41</v>
      </c>
      <c r="AD125" s="21">
        <f>I125</f>
        <v>13</v>
      </c>
      <c r="AE125" s="23" t="s">
        <v>37</v>
      </c>
      <c r="AF125" s="24">
        <f>M125</f>
        <v>1</v>
      </c>
      <c r="AG125" s="23" t="s">
        <v>30</v>
      </c>
      <c r="AH125" s="24">
        <v>28</v>
      </c>
      <c r="AI125" s="23" t="s">
        <v>46</v>
      </c>
      <c r="AJ125" s="24">
        <f>AD125+AF125-1</f>
        <v>13</v>
      </c>
      <c r="AK125" s="23" t="s">
        <v>31</v>
      </c>
      <c r="AL125" s="24">
        <v>1</v>
      </c>
    </row>
    <row r="126" spans="1:38" ht="15.75" customHeight="1">
      <c r="A126" s="25">
        <v>21</v>
      </c>
      <c r="B126" s="26">
        <f>(G126*I126)+(K126*M126)</f>
        <v>21.14</v>
      </c>
      <c r="C126" s="27">
        <f>A126/1.51</f>
        <v>13.90728476821192</v>
      </c>
      <c r="D126" s="43">
        <f>_xlfn.CEILING.MATH(I126/8)</f>
        <v>2</v>
      </c>
      <c r="E126" s="29" t="s">
        <v>24</v>
      </c>
      <c r="F126" s="25" t="s">
        <v>40</v>
      </c>
      <c r="G126" s="26">
        <v>1.51</v>
      </c>
      <c r="H126" s="26">
        <v>18</v>
      </c>
      <c r="I126" s="30">
        <v>14</v>
      </c>
      <c r="J126" s="14"/>
      <c r="K126" s="12"/>
      <c r="L126" s="12"/>
      <c r="M126" s="15"/>
      <c r="N126" s="14">
        <f>H126*I126</f>
        <v>252</v>
      </c>
      <c r="O126" s="12">
        <f>L126*M126</f>
        <v>0</v>
      </c>
      <c r="P126" s="31">
        <f>N126+O126</f>
        <v>252</v>
      </c>
      <c r="Q126" s="44">
        <f>P126*1.2</f>
        <v>302.39999999999998</v>
      </c>
      <c r="R126" s="11" t="s">
        <v>50</v>
      </c>
      <c r="S126" s="12" t="s">
        <v>51</v>
      </c>
      <c r="T126" s="45">
        <v>2</v>
      </c>
      <c r="U126" s="14"/>
      <c r="V126" s="15"/>
      <c r="W126" s="14" t="s">
        <v>28</v>
      </c>
      <c r="X126" s="45">
        <v>2</v>
      </c>
      <c r="Y126" s="12" t="s">
        <v>44</v>
      </c>
      <c r="Z126" s="12">
        <f>I126+M126-D126</f>
        <v>12</v>
      </c>
      <c r="AA126" s="14" t="s">
        <v>45</v>
      </c>
      <c r="AB126" s="15">
        <f>I126+M126-D126</f>
        <v>12</v>
      </c>
      <c r="AC126" s="14" t="s">
        <v>41</v>
      </c>
      <c r="AD126" s="12">
        <f>I126</f>
        <v>14</v>
      </c>
      <c r="AE126" s="14"/>
      <c r="AF126" s="15"/>
      <c r="AG126" s="14" t="s">
        <v>30</v>
      </c>
      <c r="AH126" s="15">
        <v>28</v>
      </c>
      <c r="AI126" s="14" t="s">
        <v>46</v>
      </c>
      <c r="AJ126" s="15">
        <f>AD126+AF126-1</f>
        <v>13</v>
      </c>
      <c r="AK126" s="14" t="s">
        <v>31</v>
      </c>
      <c r="AL126" s="15">
        <v>1</v>
      </c>
    </row>
    <row r="127" spans="1:38" ht="15.75" customHeight="1">
      <c r="A127" s="3">
        <v>21</v>
      </c>
      <c r="B127" s="87">
        <f>(G127*I127)+(K127*M127)</f>
        <v>21.14</v>
      </c>
      <c r="C127" s="33">
        <f>A127/1.51</f>
        <v>13.90728476821192</v>
      </c>
      <c r="D127" s="46">
        <f>_xlfn.CEILING.MATH(I127/8)</f>
        <v>2</v>
      </c>
      <c r="E127" s="17" t="s">
        <v>32</v>
      </c>
      <c r="F127" s="3" t="s">
        <v>42</v>
      </c>
      <c r="G127" s="87">
        <v>1.51</v>
      </c>
      <c r="H127" s="87">
        <v>18</v>
      </c>
      <c r="I127" s="5">
        <v>14</v>
      </c>
      <c r="K127" s="88"/>
      <c r="L127" s="88"/>
      <c r="N127" s="8">
        <f>H127*I127</f>
        <v>252</v>
      </c>
      <c r="O127" s="88">
        <f>L127*M127</f>
        <v>0</v>
      </c>
      <c r="P127" s="89">
        <f>N127+O127</f>
        <v>252</v>
      </c>
      <c r="Q127" s="41">
        <f>P127*1.2</f>
        <v>302.39999999999998</v>
      </c>
      <c r="R127" s="18" t="s">
        <v>50</v>
      </c>
      <c r="S127" s="88" t="s">
        <v>51</v>
      </c>
      <c r="T127" s="47">
        <v>2</v>
      </c>
      <c r="V127" s="16"/>
      <c r="W127" s="8" t="s">
        <v>28</v>
      </c>
      <c r="X127" s="47">
        <v>2</v>
      </c>
      <c r="Y127" s="88" t="s">
        <v>44</v>
      </c>
      <c r="Z127" s="88">
        <f>I127+M127-D127</f>
        <v>12</v>
      </c>
      <c r="AA127" s="8" t="s">
        <v>45</v>
      </c>
      <c r="AB127" s="16">
        <f>I127+M127-D127</f>
        <v>12</v>
      </c>
      <c r="AC127" s="8" t="s">
        <v>41</v>
      </c>
      <c r="AD127" s="88">
        <f>I127</f>
        <v>14</v>
      </c>
      <c r="AE127" s="8"/>
      <c r="AG127" s="8" t="s">
        <v>30</v>
      </c>
      <c r="AH127" s="16">
        <v>28</v>
      </c>
      <c r="AI127" s="8" t="s">
        <v>46</v>
      </c>
      <c r="AJ127" s="16">
        <f>AD127+AF127-1</f>
        <v>13</v>
      </c>
      <c r="AK127" s="8" t="s">
        <v>31</v>
      </c>
      <c r="AL127" s="16">
        <v>1</v>
      </c>
    </row>
    <row r="128" spans="1:38" ht="15.75" customHeight="1">
      <c r="A128" s="3">
        <v>21</v>
      </c>
      <c r="B128" s="87">
        <f>(G128*I128)+(K128*M128)</f>
        <v>21.14</v>
      </c>
      <c r="C128" s="33">
        <f>A128/1.51</f>
        <v>13.90728476821192</v>
      </c>
      <c r="D128" s="46">
        <f>_xlfn.CEILING.MATH(I128/8)</f>
        <v>2</v>
      </c>
      <c r="E128" s="3" t="s">
        <v>34</v>
      </c>
      <c r="F128" s="3" t="s">
        <v>43</v>
      </c>
      <c r="G128" s="87">
        <v>1.51</v>
      </c>
      <c r="H128" s="87">
        <v>18</v>
      </c>
      <c r="I128" s="5">
        <v>14</v>
      </c>
      <c r="K128" s="88"/>
      <c r="L128" s="88"/>
      <c r="N128" s="8">
        <f>H128*I128</f>
        <v>252</v>
      </c>
      <c r="O128" s="88">
        <f>L128*M128</f>
        <v>0</v>
      </c>
      <c r="P128" s="89">
        <f>N128+O128</f>
        <v>252</v>
      </c>
      <c r="Q128" s="41">
        <f>P128*1.2</f>
        <v>302.39999999999998</v>
      </c>
      <c r="R128" s="18" t="s">
        <v>50</v>
      </c>
      <c r="S128" s="88" t="s">
        <v>51</v>
      </c>
      <c r="T128" s="47">
        <v>2</v>
      </c>
      <c r="V128" s="16"/>
      <c r="W128" s="8" t="s">
        <v>28</v>
      </c>
      <c r="X128" s="47">
        <v>2</v>
      </c>
      <c r="Y128" s="88" t="s">
        <v>44</v>
      </c>
      <c r="Z128" s="88">
        <f>I128+M128-D128</f>
        <v>12</v>
      </c>
      <c r="AA128" s="8" t="s">
        <v>45</v>
      </c>
      <c r="AB128" s="16">
        <f>I128+M128-D128</f>
        <v>12</v>
      </c>
      <c r="AC128" s="8" t="s">
        <v>41</v>
      </c>
      <c r="AD128" s="88">
        <f>I128</f>
        <v>14</v>
      </c>
      <c r="AE128" s="8"/>
      <c r="AG128" s="8" t="s">
        <v>30</v>
      </c>
      <c r="AH128" s="16">
        <v>28</v>
      </c>
      <c r="AI128" s="8" t="s">
        <v>46</v>
      </c>
      <c r="AJ128" s="16">
        <f>AD128+AF128-1</f>
        <v>13</v>
      </c>
      <c r="AK128" s="8" t="s">
        <v>31</v>
      </c>
      <c r="AL128" s="16">
        <v>1</v>
      </c>
    </row>
    <row r="129" spans="1:38" ht="15.75" customHeight="1">
      <c r="A129" s="3">
        <v>21.5</v>
      </c>
      <c r="B129" s="4">
        <f>(G129*I129)+(K129*M129)</f>
        <v>21.650000000000002</v>
      </c>
      <c r="C129" s="33">
        <f>A129/1.51</f>
        <v>14.23841059602649</v>
      </c>
      <c r="D129" s="46">
        <f>_xlfn.CEILING.MATH(I129/8)</f>
        <v>2</v>
      </c>
      <c r="E129" s="7" t="s">
        <v>24</v>
      </c>
      <c r="F129" s="3" t="s">
        <v>40</v>
      </c>
      <c r="G129" s="4">
        <v>1.51</v>
      </c>
      <c r="H129" s="4">
        <v>18</v>
      </c>
      <c r="I129" s="5">
        <v>14</v>
      </c>
      <c r="J129" s="3" t="s">
        <v>25</v>
      </c>
      <c r="K129" s="4">
        <v>0.51</v>
      </c>
      <c r="L129" s="4">
        <v>6</v>
      </c>
      <c r="M129" s="5">
        <v>1</v>
      </c>
      <c r="N129" s="8">
        <f>H129*I129</f>
        <v>252</v>
      </c>
      <c r="O129" s="2">
        <f>L129*M129</f>
        <v>6</v>
      </c>
      <c r="P129" s="9">
        <f>N129+O129</f>
        <v>258</v>
      </c>
      <c r="Q129" s="41">
        <f>P129*1.2</f>
        <v>309.59999999999997</v>
      </c>
      <c r="R129" s="18" t="s">
        <v>50</v>
      </c>
      <c r="S129" s="2" t="s">
        <v>51</v>
      </c>
      <c r="T129" s="47">
        <v>2</v>
      </c>
      <c r="V129" s="16"/>
      <c r="W129" s="8" t="s">
        <v>28</v>
      </c>
      <c r="X129" s="47">
        <v>2</v>
      </c>
      <c r="Y129" s="2" t="s">
        <v>44</v>
      </c>
      <c r="Z129" s="2">
        <f>I129+M129-D129</f>
        <v>13</v>
      </c>
      <c r="AA129" s="8" t="s">
        <v>45</v>
      </c>
      <c r="AB129" s="16">
        <f>I129+M129-D129</f>
        <v>13</v>
      </c>
      <c r="AC129" s="8" t="s">
        <v>41</v>
      </c>
      <c r="AD129" s="2">
        <f>I129</f>
        <v>14</v>
      </c>
      <c r="AE129" s="8" t="s">
        <v>29</v>
      </c>
      <c r="AF129" s="16">
        <f>M129</f>
        <v>1</v>
      </c>
      <c r="AG129" s="8" t="s">
        <v>30</v>
      </c>
      <c r="AH129" s="16">
        <v>30</v>
      </c>
      <c r="AI129" s="8" t="s">
        <v>46</v>
      </c>
      <c r="AJ129" s="16">
        <f>AD129+AF129-1</f>
        <v>14</v>
      </c>
      <c r="AK129" s="8" t="s">
        <v>31</v>
      </c>
      <c r="AL129" s="16">
        <v>1</v>
      </c>
    </row>
    <row r="130" spans="1:38" ht="15.75" customHeight="1">
      <c r="A130" s="3">
        <v>21.5</v>
      </c>
      <c r="B130" s="4">
        <f>(G130*I130)+(K130*M130)</f>
        <v>21.650000000000002</v>
      </c>
      <c r="C130" s="33">
        <f>A130/1.51</f>
        <v>14.23841059602649</v>
      </c>
      <c r="D130" s="46">
        <f>_xlfn.CEILING.MATH(I130/8)</f>
        <v>2</v>
      </c>
      <c r="E130" s="17" t="s">
        <v>32</v>
      </c>
      <c r="F130" s="3" t="s">
        <v>42</v>
      </c>
      <c r="G130" s="4">
        <v>1.51</v>
      </c>
      <c r="H130" s="4">
        <v>18</v>
      </c>
      <c r="I130" s="5">
        <v>14</v>
      </c>
      <c r="J130" s="3" t="s">
        <v>33</v>
      </c>
      <c r="K130" s="4">
        <v>0.51</v>
      </c>
      <c r="L130" s="4">
        <v>6</v>
      </c>
      <c r="M130" s="5">
        <v>1</v>
      </c>
      <c r="N130" s="8">
        <f>H130*I130</f>
        <v>252</v>
      </c>
      <c r="O130" s="2">
        <f>L130*M130</f>
        <v>6</v>
      </c>
      <c r="P130" s="9">
        <f>N130+O130</f>
        <v>258</v>
      </c>
      <c r="Q130" s="41">
        <f>P130*1.2</f>
        <v>309.59999999999997</v>
      </c>
      <c r="R130" s="18" t="s">
        <v>50</v>
      </c>
      <c r="S130" s="2" t="s">
        <v>51</v>
      </c>
      <c r="T130" s="47">
        <v>2</v>
      </c>
      <c r="V130" s="16"/>
      <c r="W130" s="8" t="s">
        <v>28</v>
      </c>
      <c r="X130" s="47">
        <v>2</v>
      </c>
      <c r="Y130" s="2" t="s">
        <v>44</v>
      </c>
      <c r="Z130" s="2">
        <f>I130+M130-D130</f>
        <v>13</v>
      </c>
      <c r="AA130" s="8" t="s">
        <v>45</v>
      </c>
      <c r="AB130" s="16">
        <f>I130+M130-D130</f>
        <v>13</v>
      </c>
      <c r="AC130" s="8" t="s">
        <v>41</v>
      </c>
      <c r="AD130" s="2">
        <f>I130</f>
        <v>14</v>
      </c>
      <c r="AE130" s="8" t="s">
        <v>29</v>
      </c>
      <c r="AF130" s="16">
        <f>M130</f>
        <v>1</v>
      </c>
      <c r="AG130" s="8" t="s">
        <v>30</v>
      </c>
      <c r="AH130" s="16">
        <v>30</v>
      </c>
      <c r="AI130" s="8" t="s">
        <v>46</v>
      </c>
      <c r="AJ130" s="16">
        <f>AD130+AF130-1</f>
        <v>14</v>
      </c>
      <c r="AK130" s="8" t="s">
        <v>31</v>
      </c>
      <c r="AL130" s="16">
        <v>1</v>
      </c>
    </row>
    <row r="131" spans="1:38" ht="15.75" customHeight="1">
      <c r="A131" s="3">
        <v>21.5</v>
      </c>
      <c r="B131" s="4">
        <f>(G131*I131)+(K131*M131)</f>
        <v>21.650000000000002</v>
      </c>
      <c r="C131" s="33">
        <f>A131/1.51</f>
        <v>14.23841059602649</v>
      </c>
      <c r="D131" s="46">
        <f>_xlfn.CEILING.MATH(I131/8)</f>
        <v>2</v>
      </c>
      <c r="E131" s="3" t="s">
        <v>34</v>
      </c>
      <c r="F131" s="3" t="s">
        <v>43</v>
      </c>
      <c r="G131" s="4">
        <v>1.51</v>
      </c>
      <c r="H131" s="4">
        <v>18</v>
      </c>
      <c r="I131" s="5">
        <v>14</v>
      </c>
      <c r="J131" s="3" t="s">
        <v>35</v>
      </c>
      <c r="K131" s="4">
        <v>0.51</v>
      </c>
      <c r="L131" s="4">
        <v>6</v>
      </c>
      <c r="M131" s="5">
        <v>1</v>
      </c>
      <c r="N131" s="8">
        <f>H131*I131</f>
        <v>252</v>
      </c>
      <c r="O131" s="2">
        <f>L131*M131</f>
        <v>6</v>
      </c>
      <c r="P131" s="9">
        <f>N131+O131</f>
        <v>258</v>
      </c>
      <c r="Q131" s="41">
        <f>P131*1.2</f>
        <v>309.59999999999997</v>
      </c>
      <c r="R131" s="18" t="s">
        <v>50</v>
      </c>
      <c r="S131" s="2" t="s">
        <v>51</v>
      </c>
      <c r="T131" s="47">
        <v>2</v>
      </c>
      <c r="V131" s="16"/>
      <c r="W131" s="8" t="s">
        <v>28</v>
      </c>
      <c r="X131" s="47">
        <v>2</v>
      </c>
      <c r="Y131" s="2" t="s">
        <v>44</v>
      </c>
      <c r="Z131" s="2">
        <f>I131+M131-D131</f>
        <v>13</v>
      </c>
      <c r="AA131" s="8" t="s">
        <v>45</v>
      </c>
      <c r="AB131" s="16">
        <f>I131+M131-D131</f>
        <v>13</v>
      </c>
      <c r="AC131" s="8" t="s">
        <v>41</v>
      </c>
      <c r="AD131" s="2">
        <f>I131</f>
        <v>14</v>
      </c>
      <c r="AE131" s="8" t="s">
        <v>29</v>
      </c>
      <c r="AF131" s="16">
        <f>M131</f>
        <v>1</v>
      </c>
      <c r="AG131" s="8" t="s">
        <v>30</v>
      </c>
      <c r="AH131" s="16">
        <v>30</v>
      </c>
      <c r="AI131" s="8" t="s">
        <v>46</v>
      </c>
      <c r="AJ131" s="16">
        <f>AD131+AF131-1</f>
        <v>14</v>
      </c>
      <c r="AK131" s="8" t="s">
        <v>31</v>
      </c>
      <c r="AL131" s="16">
        <v>1</v>
      </c>
    </row>
    <row r="132" spans="1:38" ht="15.75" customHeight="1">
      <c r="A132" s="3">
        <v>22</v>
      </c>
      <c r="B132" s="87">
        <f>(G132*I132)+(K132*M132)</f>
        <v>22.150000000000002</v>
      </c>
      <c r="C132" s="33">
        <f>A132/1.51</f>
        <v>14.569536423841059</v>
      </c>
      <c r="D132" s="46">
        <f>_xlfn.CEILING.MATH(I132/8)</f>
        <v>2</v>
      </c>
      <c r="E132" s="7" t="s">
        <v>24</v>
      </c>
      <c r="F132" s="3" t="s">
        <v>40</v>
      </c>
      <c r="G132" s="87">
        <v>1.51</v>
      </c>
      <c r="H132" s="87">
        <v>18</v>
      </c>
      <c r="I132" s="5">
        <v>14</v>
      </c>
      <c r="J132" s="3" t="s">
        <v>36</v>
      </c>
      <c r="K132" s="87">
        <v>1.01</v>
      </c>
      <c r="L132" s="87">
        <v>12</v>
      </c>
      <c r="M132" s="5">
        <v>1</v>
      </c>
      <c r="N132" s="8">
        <f>H132*I132</f>
        <v>252</v>
      </c>
      <c r="O132" s="88">
        <f>L132*M132</f>
        <v>12</v>
      </c>
      <c r="P132" s="89">
        <f>N132+O132</f>
        <v>264</v>
      </c>
      <c r="Q132" s="41">
        <f>P132*1.2</f>
        <v>316.8</v>
      </c>
      <c r="R132" s="18" t="s">
        <v>50</v>
      </c>
      <c r="S132" s="88" t="s">
        <v>51</v>
      </c>
      <c r="T132" s="47">
        <v>2</v>
      </c>
      <c r="V132" s="16"/>
      <c r="W132" s="8" t="s">
        <v>28</v>
      </c>
      <c r="X132" s="47">
        <v>2</v>
      </c>
      <c r="Y132" s="88" t="s">
        <v>44</v>
      </c>
      <c r="Z132" s="88">
        <f>I132+M132-D132</f>
        <v>13</v>
      </c>
      <c r="AA132" s="8" t="s">
        <v>45</v>
      </c>
      <c r="AB132" s="16">
        <f>I132+M132-D132</f>
        <v>13</v>
      </c>
      <c r="AC132" s="8" t="s">
        <v>41</v>
      </c>
      <c r="AD132" s="88">
        <f>I132</f>
        <v>14</v>
      </c>
      <c r="AE132" s="8" t="s">
        <v>37</v>
      </c>
      <c r="AF132" s="16">
        <f>M132</f>
        <v>1</v>
      </c>
      <c r="AG132" s="8" t="s">
        <v>30</v>
      </c>
      <c r="AH132" s="16">
        <v>30</v>
      </c>
      <c r="AI132" s="8" t="s">
        <v>46</v>
      </c>
      <c r="AJ132" s="16">
        <f>AD132+AF132-1</f>
        <v>14</v>
      </c>
      <c r="AK132" s="8" t="s">
        <v>31</v>
      </c>
      <c r="AL132" s="16">
        <v>1</v>
      </c>
    </row>
    <row r="133" spans="1:38" ht="15.75" customHeight="1">
      <c r="A133" s="3">
        <v>22</v>
      </c>
      <c r="B133" s="87">
        <f>(G133*I133)+(K133*M133)</f>
        <v>22.150000000000002</v>
      </c>
      <c r="C133" s="33">
        <f>A133/1.51</f>
        <v>14.569536423841059</v>
      </c>
      <c r="D133" s="46">
        <f>_xlfn.CEILING.MATH(I133/8)</f>
        <v>2</v>
      </c>
      <c r="E133" s="17" t="s">
        <v>32</v>
      </c>
      <c r="F133" s="3" t="s">
        <v>42</v>
      </c>
      <c r="G133" s="87">
        <v>1.51</v>
      </c>
      <c r="H133" s="87">
        <v>18</v>
      </c>
      <c r="I133" s="5">
        <v>14</v>
      </c>
      <c r="J133" s="3" t="s">
        <v>38</v>
      </c>
      <c r="K133" s="87">
        <v>1.01</v>
      </c>
      <c r="L133" s="87">
        <v>12</v>
      </c>
      <c r="M133" s="5">
        <v>1</v>
      </c>
      <c r="N133" s="8">
        <f>H133*I133</f>
        <v>252</v>
      </c>
      <c r="O133" s="88">
        <f>L133*M133</f>
        <v>12</v>
      </c>
      <c r="P133" s="89">
        <f>N133+O133</f>
        <v>264</v>
      </c>
      <c r="Q133" s="41">
        <f>P133*1.2</f>
        <v>316.8</v>
      </c>
      <c r="R133" s="18" t="s">
        <v>50</v>
      </c>
      <c r="S133" s="88" t="s">
        <v>51</v>
      </c>
      <c r="T133" s="47">
        <v>2</v>
      </c>
      <c r="V133" s="16"/>
      <c r="W133" s="8" t="s">
        <v>28</v>
      </c>
      <c r="X133" s="47">
        <v>2</v>
      </c>
      <c r="Y133" s="88" t="s">
        <v>44</v>
      </c>
      <c r="Z133" s="88">
        <f>I133+M133-D133</f>
        <v>13</v>
      </c>
      <c r="AA133" s="8" t="s">
        <v>45</v>
      </c>
      <c r="AB133" s="16">
        <f>I133+M133-D133</f>
        <v>13</v>
      </c>
      <c r="AC133" s="8" t="s">
        <v>41</v>
      </c>
      <c r="AD133" s="88">
        <f>I133</f>
        <v>14</v>
      </c>
      <c r="AE133" s="8" t="s">
        <v>37</v>
      </c>
      <c r="AF133" s="16">
        <f>M133</f>
        <v>1</v>
      </c>
      <c r="AG133" s="8" t="s">
        <v>30</v>
      </c>
      <c r="AH133" s="16">
        <v>30</v>
      </c>
      <c r="AI133" s="8" t="s">
        <v>46</v>
      </c>
      <c r="AJ133" s="16">
        <f>AD133+AF133-1</f>
        <v>14</v>
      </c>
      <c r="AK133" s="8" t="s">
        <v>31</v>
      </c>
      <c r="AL133" s="16">
        <v>1</v>
      </c>
    </row>
    <row r="134" spans="1:38" ht="15.75" customHeight="1">
      <c r="A134" s="34">
        <v>22</v>
      </c>
      <c r="B134" s="35">
        <f>(G134*I134)+(K134*M134)</f>
        <v>22.150000000000002</v>
      </c>
      <c r="C134" s="36">
        <f>A134/1.51</f>
        <v>14.569536423841059</v>
      </c>
      <c r="D134" s="48">
        <f>_xlfn.CEILING.MATH(I134/8)</f>
        <v>2</v>
      </c>
      <c r="E134" s="34" t="s">
        <v>34</v>
      </c>
      <c r="F134" s="34" t="s">
        <v>43</v>
      </c>
      <c r="G134" s="35">
        <v>1.51</v>
      </c>
      <c r="H134" s="35">
        <v>18</v>
      </c>
      <c r="I134" s="38">
        <v>14</v>
      </c>
      <c r="J134" s="34" t="s">
        <v>39</v>
      </c>
      <c r="K134" s="35">
        <v>1.01</v>
      </c>
      <c r="L134" s="35">
        <v>12</v>
      </c>
      <c r="M134" s="38">
        <v>1</v>
      </c>
      <c r="N134" s="23">
        <f>H134*I134</f>
        <v>252</v>
      </c>
      <c r="O134" s="21">
        <f>L134*M134</f>
        <v>12</v>
      </c>
      <c r="P134" s="39">
        <f>N134+O134</f>
        <v>264</v>
      </c>
      <c r="Q134" s="42">
        <f>P134*1.2</f>
        <v>316.8</v>
      </c>
      <c r="R134" s="20" t="s">
        <v>50</v>
      </c>
      <c r="S134" s="21" t="s">
        <v>51</v>
      </c>
      <c r="T134" s="49">
        <v>2</v>
      </c>
      <c r="U134" s="23"/>
      <c r="V134" s="24"/>
      <c r="W134" s="23" t="s">
        <v>28</v>
      </c>
      <c r="X134" s="49">
        <v>2</v>
      </c>
      <c r="Y134" s="21" t="s">
        <v>44</v>
      </c>
      <c r="Z134" s="21">
        <f>I134+M134-D134</f>
        <v>13</v>
      </c>
      <c r="AA134" s="23" t="s">
        <v>45</v>
      </c>
      <c r="AB134" s="24">
        <f>I134+M134-D134</f>
        <v>13</v>
      </c>
      <c r="AC134" s="23" t="s">
        <v>41</v>
      </c>
      <c r="AD134" s="21">
        <f>I134</f>
        <v>14</v>
      </c>
      <c r="AE134" s="23" t="s">
        <v>37</v>
      </c>
      <c r="AF134" s="24">
        <f>M134</f>
        <v>1</v>
      </c>
      <c r="AG134" s="23" t="s">
        <v>30</v>
      </c>
      <c r="AH134" s="24">
        <v>30</v>
      </c>
      <c r="AI134" s="23" t="s">
        <v>46</v>
      </c>
      <c r="AJ134" s="24">
        <f>AD134+AF134-1</f>
        <v>14</v>
      </c>
      <c r="AK134" s="23" t="s">
        <v>31</v>
      </c>
      <c r="AL134" s="24">
        <v>1</v>
      </c>
    </row>
    <row r="135" spans="1:38" ht="15.75" customHeight="1">
      <c r="A135" s="25">
        <v>22.5</v>
      </c>
      <c r="B135" s="26">
        <f>(G135*I135)+(K135*M135)</f>
        <v>22.65</v>
      </c>
      <c r="C135" s="27">
        <f>A135/1.51</f>
        <v>14.900662251655628</v>
      </c>
      <c r="D135" s="43">
        <f>_xlfn.CEILING.MATH(I135/8)</f>
        <v>2</v>
      </c>
      <c r="E135" s="29" t="s">
        <v>24</v>
      </c>
      <c r="F135" s="25" t="s">
        <v>40</v>
      </c>
      <c r="G135" s="26">
        <v>1.51</v>
      </c>
      <c r="H135" s="26">
        <v>18</v>
      </c>
      <c r="I135" s="30">
        <v>15</v>
      </c>
      <c r="J135" s="14"/>
      <c r="K135" s="12"/>
      <c r="L135" s="12"/>
      <c r="M135" s="15"/>
      <c r="N135" s="14">
        <f>H135*I135</f>
        <v>270</v>
      </c>
      <c r="O135" s="12">
        <f>L135*M135</f>
        <v>0</v>
      </c>
      <c r="P135" s="31">
        <f>N135+O135</f>
        <v>270</v>
      </c>
      <c r="Q135" s="44">
        <f>P135*1.2</f>
        <v>324</v>
      </c>
      <c r="R135" s="11" t="s">
        <v>50</v>
      </c>
      <c r="S135" s="12" t="s">
        <v>51</v>
      </c>
      <c r="T135" s="45">
        <v>2</v>
      </c>
      <c r="U135" s="14"/>
      <c r="V135" s="15"/>
      <c r="W135" s="14" t="s">
        <v>28</v>
      </c>
      <c r="X135" s="45">
        <v>2</v>
      </c>
      <c r="Y135" s="12" t="s">
        <v>44</v>
      </c>
      <c r="Z135" s="12">
        <f>I135+M135-D135</f>
        <v>13</v>
      </c>
      <c r="AA135" s="14" t="s">
        <v>45</v>
      </c>
      <c r="AB135" s="15">
        <f>I135+M135-D135</f>
        <v>13</v>
      </c>
      <c r="AC135" s="14" t="s">
        <v>41</v>
      </c>
      <c r="AD135" s="12">
        <f>I135</f>
        <v>15</v>
      </c>
      <c r="AE135" s="14"/>
      <c r="AF135" s="15"/>
      <c r="AG135" s="14" t="s">
        <v>30</v>
      </c>
      <c r="AH135" s="15">
        <v>30</v>
      </c>
      <c r="AI135" s="14" t="s">
        <v>46</v>
      </c>
      <c r="AJ135" s="15">
        <f>AD135+AF135-1</f>
        <v>14</v>
      </c>
      <c r="AK135" s="14" t="s">
        <v>31</v>
      </c>
      <c r="AL135" s="15">
        <v>1</v>
      </c>
    </row>
    <row r="136" spans="1:38" ht="15.75" customHeight="1">
      <c r="A136" s="3">
        <v>22.5</v>
      </c>
      <c r="B136" s="87">
        <f>(G136*I136)+(K136*M136)</f>
        <v>22.65</v>
      </c>
      <c r="C136" s="33">
        <f>A136/1.51</f>
        <v>14.900662251655628</v>
      </c>
      <c r="D136" s="46">
        <f>_xlfn.CEILING.MATH(I136/8)</f>
        <v>2</v>
      </c>
      <c r="E136" s="17" t="s">
        <v>32</v>
      </c>
      <c r="F136" s="3" t="s">
        <v>42</v>
      </c>
      <c r="G136" s="87">
        <v>1.51</v>
      </c>
      <c r="H136" s="87">
        <v>18</v>
      </c>
      <c r="I136" s="5">
        <v>15</v>
      </c>
      <c r="K136" s="88"/>
      <c r="L136" s="88"/>
      <c r="N136" s="8">
        <f>H136*I136</f>
        <v>270</v>
      </c>
      <c r="O136" s="88">
        <f>L136*M136</f>
        <v>0</v>
      </c>
      <c r="P136" s="89">
        <f>N136+O136</f>
        <v>270</v>
      </c>
      <c r="Q136" s="41">
        <f>P136*1.2</f>
        <v>324</v>
      </c>
      <c r="R136" s="18" t="s">
        <v>50</v>
      </c>
      <c r="S136" s="88" t="s">
        <v>51</v>
      </c>
      <c r="T136" s="47">
        <v>2</v>
      </c>
      <c r="V136" s="16"/>
      <c r="W136" s="8" t="s">
        <v>28</v>
      </c>
      <c r="X136" s="47">
        <v>2</v>
      </c>
      <c r="Y136" s="88" t="s">
        <v>44</v>
      </c>
      <c r="Z136" s="88">
        <f>I136+M136-D136</f>
        <v>13</v>
      </c>
      <c r="AA136" s="8" t="s">
        <v>45</v>
      </c>
      <c r="AB136" s="16">
        <f>I136+M136-D136</f>
        <v>13</v>
      </c>
      <c r="AC136" s="8" t="s">
        <v>41</v>
      </c>
      <c r="AD136" s="88">
        <f>I136</f>
        <v>15</v>
      </c>
      <c r="AE136" s="8"/>
      <c r="AG136" s="8" t="s">
        <v>30</v>
      </c>
      <c r="AH136" s="16">
        <v>30</v>
      </c>
      <c r="AI136" s="8" t="s">
        <v>46</v>
      </c>
      <c r="AJ136" s="16">
        <f>AD136+AF136-1</f>
        <v>14</v>
      </c>
      <c r="AK136" s="8" t="s">
        <v>31</v>
      </c>
      <c r="AL136" s="16">
        <v>1</v>
      </c>
    </row>
    <row r="137" spans="1:38" ht="15.75" customHeight="1">
      <c r="A137" s="3">
        <v>22.5</v>
      </c>
      <c r="B137" s="87">
        <f>(G137*I137)+(K137*M137)</f>
        <v>22.65</v>
      </c>
      <c r="C137" s="33">
        <f>A137/1.51</f>
        <v>14.900662251655628</v>
      </c>
      <c r="D137" s="46">
        <f>_xlfn.CEILING.MATH(I137/8)</f>
        <v>2</v>
      </c>
      <c r="E137" s="3" t="s">
        <v>34</v>
      </c>
      <c r="F137" s="3" t="s">
        <v>43</v>
      </c>
      <c r="G137" s="87">
        <v>1.51</v>
      </c>
      <c r="H137" s="87">
        <v>18</v>
      </c>
      <c r="I137" s="5">
        <v>15</v>
      </c>
      <c r="K137" s="88"/>
      <c r="L137" s="88"/>
      <c r="N137" s="8">
        <f>H137*I137</f>
        <v>270</v>
      </c>
      <c r="O137" s="88">
        <f>L137*M137</f>
        <v>0</v>
      </c>
      <c r="P137" s="89">
        <f>N137+O137</f>
        <v>270</v>
      </c>
      <c r="Q137" s="41">
        <f>P137*1.2</f>
        <v>324</v>
      </c>
      <c r="R137" s="18" t="s">
        <v>50</v>
      </c>
      <c r="S137" s="88" t="s">
        <v>51</v>
      </c>
      <c r="T137" s="47">
        <v>2</v>
      </c>
      <c r="V137" s="16"/>
      <c r="W137" s="8" t="s">
        <v>28</v>
      </c>
      <c r="X137" s="47">
        <v>2</v>
      </c>
      <c r="Y137" s="88" t="s">
        <v>44</v>
      </c>
      <c r="Z137" s="88">
        <f>I137+M137-D137</f>
        <v>13</v>
      </c>
      <c r="AA137" s="8" t="s">
        <v>45</v>
      </c>
      <c r="AB137" s="16">
        <f>I137+M137-D137</f>
        <v>13</v>
      </c>
      <c r="AC137" s="8" t="s">
        <v>41</v>
      </c>
      <c r="AD137" s="88">
        <f>I137</f>
        <v>15</v>
      </c>
      <c r="AE137" s="8"/>
      <c r="AG137" s="8" t="s">
        <v>30</v>
      </c>
      <c r="AH137" s="16">
        <v>30</v>
      </c>
      <c r="AI137" s="8" t="s">
        <v>46</v>
      </c>
      <c r="AJ137" s="16">
        <f>AD137+AF137-1</f>
        <v>14</v>
      </c>
      <c r="AK137" s="8" t="s">
        <v>31</v>
      </c>
      <c r="AL137" s="16">
        <v>1</v>
      </c>
    </row>
    <row r="138" spans="1:38" ht="15.75" customHeight="1">
      <c r="A138" s="3">
        <v>23</v>
      </c>
      <c r="B138" s="87">
        <f>(G138*I138)+(K138*M138)</f>
        <v>23.16</v>
      </c>
      <c r="C138" s="33">
        <f>A138/1.51</f>
        <v>15.231788079470199</v>
      </c>
      <c r="D138" s="46">
        <f>_xlfn.CEILING.MATH(I138/8)</f>
        <v>2</v>
      </c>
      <c r="E138" s="7" t="s">
        <v>24</v>
      </c>
      <c r="F138" s="3" t="s">
        <v>40</v>
      </c>
      <c r="G138" s="87">
        <v>1.51</v>
      </c>
      <c r="H138" s="87">
        <v>18</v>
      </c>
      <c r="I138" s="5">
        <v>15</v>
      </c>
      <c r="J138" s="3" t="s">
        <v>25</v>
      </c>
      <c r="K138" s="87">
        <v>0.51</v>
      </c>
      <c r="L138" s="87">
        <v>6</v>
      </c>
      <c r="M138" s="5">
        <v>1</v>
      </c>
      <c r="N138" s="8">
        <f>H138*I138</f>
        <v>270</v>
      </c>
      <c r="O138" s="88">
        <f>L138*M138</f>
        <v>6</v>
      </c>
      <c r="P138" s="89">
        <f>N138+O138</f>
        <v>276</v>
      </c>
      <c r="Q138" s="41">
        <f>P138*1.2</f>
        <v>331.2</v>
      </c>
      <c r="R138" s="18" t="s">
        <v>50</v>
      </c>
      <c r="S138" s="88" t="s">
        <v>51</v>
      </c>
      <c r="T138" s="47">
        <v>2</v>
      </c>
      <c r="V138" s="16"/>
      <c r="W138" s="8" t="s">
        <v>28</v>
      </c>
      <c r="X138" s="47">
        <v>2</v>
      </c>
      <c r="Y138" s="88" t="s">
        <v>44</v>
      </c>
      <c r="Z138" s="88">
        <f>I138+M138-D138</f>
        <v>14</v>
      </c>
      <c r="AA138" s="8" t="s">
        <v>45</v>
      </c>
      <c r="AB138" s="16">
        <f>I138+M138-D138</f>
        <v>14</v>
      </c>
      <c r="AC138" s="8" t="s">
        <v>41</v>
      </c>
      <c r="AD138" s="88">
        <f>I138</f>
        <v>15</v>
      </c>
      <c r="AE138" s="8" t="s">
        <v>29</v>
      </c>
      <c r="AF138" s="16">
        <f>M138</f>
        <v>1</v>
      </c>
      <c r="AG138" s="8" t="s">
        <v>30</v>
      </c>
      <c r="AH138" s="16">
        <v>32</v>
      </c>
      <c r="AI138" s="8" t="s">
        <v>46</v>
      </c>
      <c r="AJ138" s="16">
        <f>AD138+AF138-1</f>
        <v>15</v>
      </c>
      <c r="AK138" s="8" t="s">
        <v>31</v>
      </c>
      <c r="AL138" s="16">
        <v>1</v>
      </c>
    </row>
    <row r="139" spans="1:38" ht="15.75" customHeight="1">
      <c r="A139" s="3">
        <v>23</v>
      </c>
      <c r="B139" s="4">
        <f>(G139*I139)+(K139*M139)</f>
        <v>23.16</v>
      </c>
      <c r="C139" s="33">
        <f>A139/1.51</f>
        <v>15.231788079470199</v>
      </c>
      <c r="D139" s="46">
        <f>_xlfn.CEILING.MATH(I139/8)</f>
        <v>2</v>
      </c>
      <c r="E139" s="17" t="s">
        <v>32</v>
      </c>
      <c r="F139" s="3" t="s">
        <v>42</v>
      </c>
      <c r="G139" s="4">
        <v>1.51</v>
      </c>
      <c r="H139" s="4">
        <v>18</v>
      </c>
      <c r="I139" s="5">
        <v>15</v>
      </c>
      <c r="J139" s="3" t="s">
        <v>33</v>
      </c>
      <c r="K139" s="4">
        <v>0.51</v>
      </c>
      <c r="L139" s="4">
        <v>6</v>
      </c>
      <c r="M139" s="5">
        <v>1</v>
      </c>
      <c r="N139" s="8">
        <f>H139*I139</f>
        <v>270</v>
      </c>
      <c r="O139" s="2">
        <f>L139*M139</f>
        <v>6</v>
      </c>
      <c r="P139" s="9">
        <f>N139+O139</f>
        <v>276</v>
      </c>
      <c r="Q139" s="41">
        <f>P139*1.2</f>
        <v>331.2</v>
      </c>
      <c r="R139" s="18" t="s">
        <v>50</v>
      </c>
      <c r="S139" s="2" t="s">
        <v>51</v>
      </c>
      <c r="T139" s="47">
        <v>2</v>
      </c>
      <c r="V139" s="16"/>
      <c r="W139" s="8" t="s">
        <v>28</v>
      </c>
      <c r="X139" s="47">
        <v>2</v>
      </c>
      <c r="Y139" s="2" t="s">
        <v>44</v>
      </c>
      <c r="Z139" s="2">
        <f>I139+M139-D139</f>
        <v>14</v>
      </c>
      <c r="AA139" s="8" t="s">
        <v>45</v>
      </c>
      <c r="AB139" s="16">
        <f>I139+M139-D139</f>
        <v>14</v>
      </c>
      <c r="AC139" s="8" t="s">
        <v>41</v>
      </c>
      <c r="AD139" s="2">
        <f>I139</f>
        <v>15</v>
      </c>
      <c r="AE139" s="8" t="s">
        <v>29</v>
      </c>
      <c r="AF139" s="16">
        <f>M139</f>
        <v>1</v>
      </c>
      <c r="AG139" s="8" t="s">
        <v>30</v>
      </c>
      <c r="AH139" s="16">
        <v>32</v>
      </c>
      <c r="AI139" s="8" t="s">
        <v>46</v>
      </c>
      <c r="AJ139" s="16">
        <f>AD139+AF139-1</f>
        <v>15</v>
      </c>
      <c r="AK139" s="8" t="s">
        <v>31</v>
      </c>
      <c r="AL139" s="16">
        <v>1</v>
      </c>
    </row>
    <row r="140" spans="1:38" ht="15.75" customHeight="1">
      <c r="A140" s="3">
        <v>23</v>
      </c>
      <c r="B140" s="87">
        <f>(G140*I140)+(K140*M140)</f>
        <v>23.16</v>
      </c>
      <c r="C140" s="33">
        <f>A140/1.51</f>
        <v>15.231788079470199</v>
      </c>
      <c r="D140" s="46">
        <f>_xlfn.CEILING.MATH(I140/8)</f>
        <v>2</v>
      </c>
      <c r="E140" s="3" t="s">
        <v>34</v>
      </c>
      <c r="F140" s="3" t="s">
        <v>43</v>
      </c>
      <c r="G140" s="87">
        <v>1.51</v>
      </c>
      <c r="H140" s="87">
        <v>18</v>
      </c>
      <c r="I140" s="5">
        <v>15</v>
      </c>
      <c r="J140" s="3" t="s">
        <v>35</v>
      </c>
      <c r="K140" s="87">
        <v>0.51</v>
      </c>
      <c r="L140" s="87">
        <v>6</v>
      </c>
      <c r="M140" s="5">
        <v>1</v>
      </c>
      <c r="N140" s="8">
        <f>H140*I140</f>
        <v>270</v>
      </c>
      <c r="O140" s="88">
        <f>L140*M140</f>
        <v>6</v>
      </c>
      <c r="P140" s="89">
        <f>N140+O140</f>
        <v>276</v>
      </c>
      <c r="Q140" s="41">
        <f>P140*1.2</f>
        <v>331.2</v>
      </c>
      <c r="R140" s="18" t="s">
        <v>50</v>
      </c>
      <c r="S140" s="88" t="s">
        <v>51</v>
      </c>
      <c r="T140" s="47">
        <v>2</v>
      </c>
      <c r="V140" s="16"/>
      <c r="W140" s="8" t="s">
        <v>28</v>
      </c>
      <c r="X140" s="47">
        <v>2</v>
      </c>
      <c r="Y140" s="88" t="s">
        <v>44</v>
      </c>
      <c r="Z140" s="88">
        <f>I140+M140-D140</f>
        <v>14</v>
      </c>
      <c r="AA140" s="8" t="s">
        <v>45</v>
      </c>
      <c r="AB140" s="16">
        <f>I140+M140-D140</f>
        <v>14</v>
      </c>
      <c r="AC140" s="8" t="s">
        <v>41</v>
      </c>
      <c r="AD140" s="88">
        <f>I140</f>
        <v>15</v>
      </c>
      <c r="AE140" s="8" t="s">
        <v>29</v>
      </c>
      <c r="AF140" s="16">
        <f>M140</f>
        <v>1</v>
      </c>
      <c r="AG140" s="8" t="s">
        <v>30</v>
      </c>
      <c r="AH140" s="16">
        <v>32</v>
      </c>
      <c r="AI140" s="8" t="s">
        <v>46</v>
      </c>
      <c r="AJ140" s="16">
        <f>AD140+AF140-1</f>
        <v>15</v>
      </c>
      <c r="AK140" s="8" t="s">
        <v>31</v>
      </c>
      <c r="AL140" s="16">
        <v>1</v>
      </c>
    </row>
    <row r="141" spans="1:38" ht="15.75" customHeight="1">
      <c r="A141" s="3">
        <v>23.5</v>
      </c>
      <c r="B141" s="87">
        <f>(G141*I141)+(K141*M141)</f>
        <v>23.66</v>
      </c>
      <c r="C141" s="33">
        <f>A141/1.51</f>
        <v>15.562913907284768</v>
      </c>
      <c r="D141" s="46">
        <f>_xlfn.CEILING.MATH(I141/8)</f>
        <v>2</v>
      </c>
      <c r="E141" s="7" t="s">
        <v>24</v>
      </c>
      <c r="F141" s="3" t="s">
        <v>40</v>
      </c>
      <c r="G141" s="87">
        <v>1.51</v>
      </c>
      <c r="H141" s="87">
        <v>18</v>
      </c>
      <c r="I141" s="5">
        <v>15</v>
      </c>
      <c r="J141" s="3" t="s">
        <v>36</v>
      </c>
      <c r="K141" s="87">
        <v>1.01</v>
      </c>
      <c r="L141" s="87">
        <v>12</v>
      </c>
      <c r="M141" s="5">
        <v>1</v>
      </c>
      <c r="N141" s="8">
        <f>H141*I141</f>
        <v>270</v>
      </c>
      <c r="O141" s="88">
        <f>L141*M141</f>
        <v>12</v>
      </c>
      <c r="P141" s="89">
        <f>N141+O141</f>
        <v>282</v>
      </c>
      <c r="Q141" s="41">
        <f>P141*1.2</f>
        <v>338.4</v>
      </c>
      <c r="R141" s="18" t="s">
        <v>50</v>
      </c>
      <c r="S141" s="88" t="s">
        <v>51</v>
      </c>
      <c r="T141" s="47">
        <v>2</v>
      </c>
      <c r="V141" s="16"/>
      <c r="W141" s="8" t="s">
        <v>28</v>
      </c>
      <c r="X141" s="47">
        <v>2</v>
      </c>
      <c r="Y141" s="88" t="s">
        <v>44</v>
      </c>
      <c r="Z141" s="88">
        <f>I141+M141-D141</f>
        <v>14</v>
      </c>
      <c r="AA141" s="8" t="s">
        <v>45</v>
      </c>
      <c r="AB141" s="16">
        <f>I141+M141-D141</f>
        <v>14</v>
      </c>
      <c r="AC141" s="8" t="s">
        <v>41</v>
      </c>
      <c r="AD141" s="88">
        <f>I141</f>
        <v>15</v>
      </c>
      <c r="AE141" s="8" t="s">
        <v>37</v>
      </c>
      <c r="AF141" s="16">
        <f>M141</f>
        <v>1</v>
      </c>
      <c r="AG141" s="8" t="s">
        <v>30</v>
      </c>
      <c r="AH141" s="16">
        <v>32</v>
      </c>
      <c r="AI141" s="8" t="s">
        <v>46</v>
      </c>
      <c r="AJ141" s="16">
        <f>AD141+AF141-1</f>
        <v>15</v>
      </c>
      <c r="AK141" s="8" t="s">
        <v>31</v>
      </c>
      <c r="AL141" s="16">
        <v>1</v>
      </c>
    </row>
    <row r="142" spans="1:38" ht="15.75" customHeight="1">
      <c r="A142" s="3">
        <v>23.5</v>
      </c>
      <c r="B142" s="4">
        <f>(G142*I142)+(K142*M142)</f>
        <v>23.66</v>
      </c>
      <c r="C142" s="33">
        <f>A142/1.51</f>
        <v>15.562913907284768</v>
      </c>
      <c r="D142" s="46">
        <f>_xlfn.CEILING.MATH(I142/8)</f>
        <v>2</v>
      </c>
      <c r="E142" s="17" t="s">
        <v>32</v>
      </c>
      <c r="F142" s="3" t="s">
        <v>42</v>
      </c>
      <c r="G142" s="4">
        <v>1.51</v>
      </c>
      <c r="H142" s="4">
        <v>18</v>
      </c>
      <c r="I142" s="5">
        <v>15</v>
      </c>
      <c r="J142" s="3" t="s">
        <v>38</v>
      </c>
      <c r="K142" s="4">
        <v>1.01</v>
      </c>
      <c r="L142" s="4">
        <v>12</v>
      </c>
      <c r="M142" s="5">
        <v>1</v>
      </c>
      <c r="N142" s="8">
        <f>H142*I142</f>
        <v>270</v>
      </c>
      <c r="O142" s="2">
        <f>L142*M142</f>
        <v>12</v>
      </c>
      <c r="P142" s="9">
        <f>N142+O142</f>
        <v>282</v>
      </c>
      <c r="Q142" s="41">
        <f>P142*1.2</f>
        <v>338.4</v>
      </c>
      <c r="R142" s="18" t="s">
        <v>50</v>
      </c>
      <c r="S142" s="2" t="s">
        <v>51</v>
      </c>
      <c r="T142" s="47">
        <v>2</v>
      </c>
      <c r="V142" s="16"/>
      <c r="W142" s="8" t="s">
        <v>28</v>
      </c>
      <c r="X142" s="47">
        <v>2</v>
      </c>
      <c r="Y142" s="2" t="s">
        <v>44</v>
      </c>
      <c r="Z142" s="2">
        <f>I142+M142-D142</f>
        <v>14</v>
      </c>
      <c r="AA142" s="8" t="s">
        <v>45</v>
      </c>
      <c r="AB142" s="16">
        <f>I142+M142-D142</f>
        <v>14</v>
      </c>
      <c r="AC142" s="8" t="s">
        <v>41</v>
      </c>
      <c r="AD142" s="2">
        <f>I142</f>
        <v>15</v>
      </c>
      <c r="AE142" s="8" t="s">
        <v>37</v>
      </c>
      <c r="AF142" s="16">
        <f>M142</f>
        <v>1</v>
      </c>
      <c r="AG142" s="8" t="s">
        <v>30</v>
      </c>
      <c r="AH142" s="16">
        <v>32</v>
      </c>
      <c r="AI142" s="8" t="s">
        <v>46</v>
      </c>
      <c r="AJ142" s="16">
        <f>AD142+AF142-1</f>
        <v>15</v>
      </c>
      <c r="AK142" s="8" t="s">
        <v>31</v>
      </c>
      <c r="AL142" s="16">
        <v>1</v>
      </c>
    </row>
    <row r="143" spans="1:38" ht="15.75" customHeight="1">
      <c r="A143" s="34">
        <v>23.5</v>
      </c>
      <c r="B143" s="35">
        <f>(G143*I143)+(K143*M143)</f>
        <v>23.66</v>
      </c>
      <c r="C143" s="36">
        <f>A143/1.51</f>
        <v>15.562913907284768</v>
      </c>
      <c r="D143" s="48">
        <f>_xlfn.CEILING.MATH(I143/8)</f>
        <v>2</v>
      </c>
      <c r="E143" s="34" t="s">
        <v>34</v>
      </c>
      <c r="F143" s="34" t="s">
        <v>43</v>
      </c>
      <c r="G143" s="35">
        <v>1.51</v>
      </c>
      <c r="H143" s="35">
        <v>18</v>
      </c>
      <c r="I143" s="38">
        <v>15</v>
      </c>
      <c r="J143" s="34" t="s">
        <v>39</v>
      </c>
      <c r="K143" s="35">
        <v>1.01</v>
      </c>
      <c r="L143" s="35">
        <v>12</v>
      </c>
      <c r="M143" s="38">
        <v>1</v>
      </c>
      <c r="N143" s="23">
        <f>H143*I143</f>
        <v>270</v>
      </c>
      <c r="O143" s="21">
        <f>L143*M143</f>
        <v>12</v>
      </c>
      <c r="P143" s="39">
        <f>N143+O143</f>
        <v>282</v>
      </c>
      <c r="Q143" s="42">
        <f>P143*1.2</f>
        <v>338.4</v>
      </c>
      <c r="R143" s="20" t="s">
        <v>50</v>
      </c>
      <c r="S143" s="21" t="s">
        <v>51</v>
      </c>
      <c r="T143" s="49">
        <v>2</v>
      </c>
      <c r="U143" s="23"/>
      <c r="V143" s="24"/>
      <c r="W143" s="23" t="s">
        <v>28</v>
      </c>
      <c r="X143" s="49">
        <v>2</v>
      </c>
      <c r="Y143" s="21" t="s">
        <v>44</v>
      </c>
      <c r="Z143" s="21">
        <f>I143+M143-D143</f>
        <v>14</v>
      </c>
      <c r="AA143" s="23" t="s">
        <v>45</v>
      </c>
      <c r="AB143" s="24">
        <f>I143+M143-D143</f>
        <v>14</v>
      </c>
      <c r="AC143" s="23" t="s">
        <v>41</v>
      </c>
      <c r="AD143" s="21">
        <f>I143</f>
        <v>15</v>
      </c>
      <c r="AE143" s="23" t="s">
        <v>37</v>
      </c>
      <c r="AF143" s="24">
        <f>M143</f>
        <v>1</v>
      </c>
      <c r="AG143" s="23" t="s">
        <v>30</v>
      </c>
      <c r="AH143" s="24">
        <v>32</v>
      </c>
      <c r="AI143" s="23" t="s">
        <v>46</v>
      </c>
      <c r="AJ143" s="24">
        <f>AD143+AF143-1</f>
        <v>15</v>
      </c>
      <c r="AK143" s="23" t="s">
        <v>31</v>
      </c>
      <c r="AL143" s="24">
        <v>1</v>
      </c>
    </row>
    <row r="144" spans="1:38" ht="15.75" customHeight="1">
      <c r="A144" s="25">
        <v>24</v>
      </c>
      <c r="B144" s="26">
        <f>(G144*I144)+(K144*M144)</f>
        <v>24.16</v>
      </c>
      <c r="C144" s="27">
        <f>A144/1.51</f>
        <v>15.894039735099337</v>
      </c>
      <c r="D144" s="43">
        <f>_xlfn.CEILING.MATH(I144/8)</f>
        <v>2</v>
      </c>
      <c r="E144" s="29" t="s">
        <v>24</v>
      </c>
      <c r="F144" s="25" t="s">
        <v>40</v>
      </c>
      <c r="G144" s="26">
        <v>1.51</v>
      </c>
      <c r="H144" s="26">
        <v>18</v>
      </c>
      <c r="I144" s="30">
        <v>16</v>
      </c>
      <c r="J144" s="14"/>
      <c r="K144" s="12"/>
      <c r="L144" s="12"/>
      <c r="M144" s="15"/>
      <c r="N144" s="14">
        <f>H144*I144</f>
        <v>288</v>
      </c>
      <c r="O144" s="12">
        <f>L144*M144</f>
        <v>0</v>
      </c>
      <c r="P144" s="31">
        <f>N144+O144</f>
        <v>288</v>
      </c>
      <c r="Q144" s="44">
        <f>P144*1.2</f>
        <v>345.59999999999997</v>
      </c>
      <c r="R144" s="11" t="s">
        <v>50</v>
      </c>
      <c r="S144" s="12" t="s">
        <v>51</v>
      </c>
      <c r="T144" s="45">
        <v>2</v>
      </c>
      <c r="U144" s="14"/>
      <c r="V144" s="15"/>
      <c r="W144" s="14" t="s">
        <v>28</v>
      </c>
      <c r="X144" s="45">
        <v>2</v>
      </c>
      <c r="Y144" s="12" t="s">
        <v>44</v>
      </c>
      <c r="Z144" s="12">
        <f>I144+M144-D144</f>
        <v>14</v>
      </c>
      <c r="AA144" s="14" t="s">
        <v>45</v>
      </c>
      <c r="AB144" s="15">
        <f>I144+M144-D144</f>
        <v>14</v>
      </c>
      <c r="AC144" s="14" t="s">
        <v>41</v>
      </c>
      <c r="AD144" s="12">
        <f>I144</f>
        <v>16</v>
      </c>
      <c r="AE144" s="14"/>
      <c r="AF144" s="15"/>
      <c r="AG144" s="14" t="s">
        <v>30</v>
      </c>
      <c r="AH144" s="15">
        <v>32</v>
      </c>
      <c r="AI144" s="14" t="s">
        <v>46</v>
      </c>
      <c r="AJ144" s="15">
        <f>AD144+AF144-1</f>
        <v>15</v>
      </c>
      <c r="AK144" s="14" t="s">
        <v>31</v>
      </c>
      <c r="AL144" s="15">
        <v>1</v>
      </c>
    </row>
    <row r="145" spans="1:38" ht="15.75" customHeight="1">
      <c r="A145" s="3">
        <v>24</v>
      </c>
      <c r="B145" s="4">
        <f>(G145*I145)+(K145*M145)</f>
        <v>24.16</v>
      </c>
      <c r="C145" s="33">
        <f>A145/1.51</f>
        <v>15.894039735099337</v>
      </c>
      <c r="D145" s="46">
        <f>_xlfn.CEILING.MATH(I145/8)</f>
        <v>2</v>
      </c>
      <c r="E145" s="17" t="s">
        <v>32</v>
      </c>
      <c r="F145" s="3" t="s">
        <v>42</v>
      </c>
      <c r="G145" s="4">
        <v>1.51</v>
      </c>
      <c r="H145" s="4">
        <v>18</v>
      </c>
      <c r="I145" s="5">
        <v>16</v>
      </c>
      <c r="N145" s="8">
        <f>H145*I145</f>
        <v>288</v>
      </c>
      <c r="O145" s="2">
        <f>L145*M145</f>
        <v>0</v>
      </c>
      <c r="P145" s="9">
        <f>N145+O145</f>
        <v>288</v>
      </c>
      <c r="Q145" s="41">
        <f>P145*1.2</f>
        <v>345.59999999999997</v>
      </c>
      <c r="R145" s="18" t="s">
        <v>50</v>
      </c>
      <c r="S145" s="2" t="s">
        <v>51</v>
      </c>
      <c r="T145" s="47">
        <v>2</v>
      </c>
      <c r="V145" s="16"/>
      <c r="W145" s="8" t="s">
        <v>28</v>
      </c>
      <c r="X145" s="47">
        <v>2</v>
      </c>
      <c r="Y145" s="2" t="s">
        <v>44</v>
      </c>
      <c r="Z145" s="2">
        <f>I145+M145-D145</f>
        <v>14</v>
      </c>
      <c r="AA145" s="8" t="s">
        <v>45</v>
      </c>
      <c r="AB145" s="16">
        <f>I145+M145-D145</f>
        <v>14</v>
      </c>
      <c r="AC145" s="8" t="s">
        <v>41</v>
      </c>
      <c r="AD145" s="2">
        <f>I145</f>
        <v>16</v>
      </c>
      <c r="AE145" s="8"/>
      <c r="AG145" s="8" t="s">
        <v>30</v>
      </c>
      <c r="AH145" s="16">
        <v>32</v>
      </c>
      <c r="AI145" s="8" t="s">
        <v>46</v>
      </c>
      <c r="AJ145" s="16">
        <f>AD145+AF145-1</f>
        <v>15</v>
      </c>
      <c r="AK145" s="8" t="s">
        <v>31</v>
      </c>
      <c r="AL145" s="16">
        <v>1</v>
      </c>
    </row>
    <row r="146" spans="1:38" ht="15.75" customHeight="1">
      <c r="A146" s="3">
        <v>24</v>
      </c>
      <c r="B146" s="87">
        <f>(G146*I146)+(K146*M146)</f>
        <v>24.16</v>
      </c>
      <c r="C146" s="33">
        <f>A146/1.51</f>
        <v>15.894039735099337</v>
      </c>
      <c r="D146" s="46">
        <f>_xlfn.CEILING.MATH(I146/8)</f>
        <v>2</v>
      </c>
      <c r="E146" s="3" t="s">
        <v>34</v>
      </c>
      <c r="F146" s="3" t="s">
        <v>43</v>
      </c>
      <c r="G146" s="87">
        <v>1.51</v>
      </c>
      <c r="H146" s="87">
        <v>18</v>
      </c>
      <c r="I146" s="5">
        <v>16</v>
      </c>
      <c r="K146" s="88"/>
      <c r="L146" s="88"/>
      <c r="N146" s="8">
        <f>H146*I146</f>
        <v>288</v>
      </c>
      <c r="O146" s="88">
        <f>L146*M146</f>
        <v>0</v>
      </c>
      <c r="P146" s="89">
        <f>N146+O146</f>
        <v>288</v>
      </c>
      <c r="Q146" s="41">
        <f>P146*1.2</f>
        <v>345.59999999999997</v>
      </c>
      <c r="R146" s="18" t="s">
        <v>50</v>
      </c>
      <c r="S146" s="2" t="s">
        <v>51</v>
      </c>
      <c r="T146" s="47">
        <v>2</v>
      </c>
      <c r="V146" s="16"/>
      <c r="W146" s="8" t="s">
        <v>28</v>
      </c>
      <c r="X146" s="47">
        <v>2</v>
      </c>
      <c r="Y146" s="88" t="s">
        <v>44</v>
      </c>
      <c r="Z146" s="88">
        <f>I146+M146-D146</f>
        <v>14</v>
      </c>
      <c r="AA146" s="8" t="s">
        <v>45</v>
      </c>
      <c r="AB146" s="16">
        <f>I146+M146-D146</f>
        <v>14</v>
      </c>
      <c r="AC146" s="8" t="s">
        <v>41</v>
      </c>
      <c r="AD146" s="88">
        <f>I146</f>
        <v>16</v>
      </c>
      <c r="AE146" s="8"/>
      <c r="AG146" s="8" t="s">
        <v>30</v>
      </c>
      <c r="AH146" s="16">
        <v>32</v>
      </c>
      <c r="AI146" s="8" t="s">
        <v>46</v>
      </c>
      <c r="AJ146" s="16">
        <f>AD146+AF146-1</f>
        <v>15</v>
      </c>
      <c r="AK146" s="8" t="s">
        <v>31</v>
      </c>
      <c r="AL146" s="16">
        <v>1</v>
      </c>
    </row>
    <row r="147" spans="1:38" ht="15.75" customHeight="1">
      <c r="A147" s="34">
        <v>24.5</v>
      </c>
      <c r="B147" s="35">
        <f>(G147*I147)+(K147*M147)</f>
        <v>24.67</v>
      </c>
      <c r="C147" s="36">
        <f>A147/1.51</f>
        <v>16.225165562913908</v>
      </c>
      <c r="D147" s="48">
        <f>_xlfn.CEILING.MATH(I147/8)</f>
        <v>2</v>
      </c>
      <c r="E147" s="82" t="s">
        <v>24</v>
      </c>
      <c r="F147" s="34" t="s">
        <v>40</v>
      </c>
      <c r="G147" s="35">
        <v>1.51</v>
      </c>
      <c r="H147" s="35">
        <v>18</v>
      </c>
      <c r="I147" s="38">
        <v>16</v>
      </c>
      <c r="J147" s="34" t="s">
        <v>25</v>
      </c>
      <c r="K147" s="35">
        <v>0.51</v>
      </c>
      <c r="L147" s="35">
        <v>6</v>
      </c>
      <c r="M147" s="38">
        <v>1</v>
      </c>
      <c r="N147" s="23">
        <f>H147*I147</f>
        <v>288</v>
      </c>
      <c r="O147" s="21">
        <f>L147*M147</f>
        <v>6</v>
      </c>
      <c r="P147" s="39">
        <f>N147+O147</f>
        <v>294</v>
      </c>
      <c r="Q147" s="42">
        <f>P147*1.2</f>
        <v>352.8</v>
      </c>
      <c r="R147" s="20" t="s">
        <v>50</v>
      </c>
      <c r="S147" s="21" t="s">
        <v>51</v>
      </c>
      <c r="T147" s="49">
        <v>2</v>
      </c>
      <c r="U147" s="23"/>
      <c r="V147" s="24"/>
      <c r="W147" s="23" t="s">
        <v>28</v>
      </c>
      <c r="X147" s="49">
        <v>2</v>
      </c>
      <c r="Y147" s="21" t="s">
        <v>44</v>
      </c>
      <c r="Z147" s="21">
        <f>I147+M147-D147</f>
        <v>15</v>
      </c>
      <c r="AA147" s="23" t="s">
        <v>45</v>
      </c>
      <c r="AB147" s="24">
        <f>I147+M147-D147</f>
        <v>15</v>
      </c>
      <c r="AC147" s="23" t="s">
        <v>41</v>
      </c>
      <c r="AD147" s="21">
        <f>I147</f>
        <v>16</v>
      </c>
      <c r="AE147" s="23" t="s">
        <v>29</v>
      </c>
      <c r="AF147" s="24">
        <f>M147</f>
        <v>1</v>
      </c>
      <c r="AG147" s="23" t="s">
        <v>30</v>
      </c>
      <c r="AH147" s="24">
        <v>34</v>
      </c>
      <c r="AI147" s="23" t="s">
        <v>46</v>
      </c>
      <c r="AJ147" s="24">
        <f>AD147+AF147-1</f>
        <v>16</v>
      </c>
      <c r="AK147" s="23" t="s">
        <v>31</v>
      </c>
      <c r="AL147" s="24">
        <v>1</v>
      </c>
    </row>
    <row r="148" spans="1:38" ht="15.75" customHeight="1">
      <c r="A148" s="3">
        <v>24.5</v>
      </c>
      <c r="B148" s="4">
        <f>(G148*I148)+(K148*M148)</f>
        <v>24.67</v>
      </c>
      <c r="C148" s="33">
        <f>A148/1.51</f>
        <v>16.225165562913908</v>
      </c>
      <c r="D148" s="46">
        <f>_xlfn.CEILING.MATH(I148/8)</f>
        <v>2</v>
      </c>
      <c r="E148" s="17" t="s">
        <v>32</v>
      </c>
      <c r="F148" s="3" t="s">
        <v>42</v>
      </c>
      <c r="G148" s="4">
        <v>1.51</v>
      </c>
      <c r="H148" s="4">
        <v>18</v>
      </c>
      <c r="I148" s="5">
        <v>16</v>
      </c>
      <c r="J148" s="3" t="s">
        <v>33</v>
      </c>
      <c r="K148" s="4">
        <v>0.51</v>
      </c>
      <c r="L148" s="4">
        <v>6</v>
      </c>
      <c r="M148" s="5">
        <v>1</v>
      </c>
      <c r="N148" s="8">
        <f>H148*I148</f>
        <v>288</v>
      </c>
      <c r="O148" s="2">
        <f>L148*M148</f>
        <v>6</v>
      </c>
      <c r="P148" s="9">
        <f>N148+O148</f>
        <v>294</v>
      </c>
      <c r="Q148" s="41">
        <f>P148*1.2</f>
        <v>352.8</v>
      </c>
      <c r="R148" s="18" t="s">
        <v>50</v>
      </c>
      <c r="S148" s="2" t="s">
        <v>51</v>
      </c>
      <c r="T148" s="47">
        <v>2</v>
      </c>
      <c r="V148" s="16"/>
      <c r="W148" s="8" t="s">
        <v>28</v>
      </c>
      <c r="X148" s="47">
        <v>2</v>
      </c>
      <c r="Y148" s="2" t="s">
        <v>44</v>
      </c>
      <c r="Z148" s="2">
        <f>I148+M148-D148</f>
        <v>15</v>
      </c>
      <c r="AA148" s="8" t="s">
        <v>45</v>
      </c>
      <c r="AB148" s="16">
        <f>I148+M148-D148</f>
        <v>15</v>
      </c>
      <c r="AC148" s="8" t="s">
        <v>41</v>
      </c>
      <c r="AD148" s="2">
        <f>I148</f>
        <v>16</v>
      </c>
      <c r="AE148" s="8" t="s">
        <v>29</v>
      </c>
      <c r="AF148" s="16">
        <f>M148</f>
        <v>1</v>
      </c>
      <c r="AG148" s="8" t="s">
        <v>30</v>
      </c>
      <c r="AH148" s="16">
        <v>34</v>
      </c>
      <c r="AI148" s="8" t="s">
        <v>46</v>
      </c>
      <c r="AJ148" s="16">
        <f>AD148+AF148-1</f>
        <v>16</v>
      </c>
      <c r="AK148" s="8" t="s">
        <v>31</v>
      </c>
      <c r="AL148" s="16">
        <v>1</v>
      </c>
    </row>
    <row r="149" spans="1:38" ht="15.75" customHeight="1">
      <c r="A149" s="3">
        <v>24.5</v>
      </c>
      <c r="B149" s="87">
        <f>(G149*I149)+(K149*M149)</f>
        <v>24.67</v>
      </c>
      <c r="C149" s="33">
        <f>A149/1.51</f>
        <v>16.225165562913908</v>
      </c>
      <c r="D149" s="46">
        <f>_xlfn.CEILING.MATH(I149/8)</f>
        <v>2</v>
      </c>
      <c r="E149" s="3" t="s">
        <v>34</v>
      </c>
      <c r="F149" s="3" t="s">
        <v>43</v>
      </c>
      <c r="G149" s="87">
        <v>1.51</v>
      </c>
      <c r="H149" s="87">
        <v>18</v>
      </c>
      <c r="I149" s="5">
        <v>16</v>
      </c>
      <c r="J149" s="3" t="s">
        <v>35</v>
      </c>
      <c r="K149" s="87">
        <v>0.51</v>
      </c>
      <c r="L149" s="87">
        <v>6</v>
      </c>
      <c r="M149" s="5">
        <v>1</v>
      </c>
      <c r="N149" s="8">
        <f>H149*I149</f>
        <v>288</v>
      </c>
      <c r="O149" s="88">
        <f>L149*M149</f>
        <v>6</v>
      </c>
      <c r="P149" s="89">
        <f>N149+O149</f>
        <v>294</v>
      </c>
      <c r="Q149" s="41">
        <f>P149*1.2</f>
        <v>352.8</v>
      </c>
      <c r="R149" s="18" t="s">
        <v>50</v>
      </c>
      <c r="S149" s="88" t="s">
        <v>51</v>
      </c>
      <c r="T149" s="47">
        <v>2</v>
      </c>
      <c r="V149" s="16"/>
      <c r="W149" s="8" t="s">
        <v>28</v>
      </c>
      <c r="X149" s="47">
        <v>2</v>
      </c>
      <c r="Y149" s="88" t="s">
        <v>44</v>
      </c>
      <c r="Z149" s="88">
        <f>I149+M149-D149</f>
        <v>15</v>
      </c>
      <c r="AA149" s="8" t="s">
        <v>45</v>
      </c>
      <c r="AB149" s="16">
        <f>I149+M149-D149</f>
        <v>15</v>
      </c>
      <c r="AC149" s="8" t="s">
        <v>41</v>
      </c>
      <c r="AD149" s="88">
        <f>I149</f>
        <v>16</v>
      </c>
      <c r="AE149" s="8" t="s">
        <v>29</v>
      </c>
      <c r="AF149" s="16">
        <f>M149</f>
        <v>1</v>
      </c>
      <c r="AG149" s="8" t="s">
        <v>30</v>
      </c>
      <c r="AH149" s="16">
        <v>34</v>
      </c>
      <c r="AI149" s="8" t="s">
        <v>46</v>
      </c>
      <c r="AJ149" s="16">
        <f>AD149+AF149-1</f>
        <v>16</v>
      </c>
      <c r="AK149" s="8" t="s">
        <v>31</v>
      </c>
      <c r="AL149" s="16">
        <v>1</v>
      </c>
    </row>
    <row r="150" spans="1:38" ht="15.75" customHeight="1">
      <c r="A150" s="3">
        <v>25</v>
      </c>
      <c r="B150" s="4">
        <f>(G150*I150)+(K150*M150)</f>
        <v>25.17</v>
      </c>
      <c r="C150" s="33">
        <f>A150/1.51</f>
        <v>16.556291390728475</v>
      </c>
      <c r="D150" s="46">
        <f>_xlfn.CEILING.MATH(I150/8)</f>
        <v>2</v>
      </c>
      <c r="E150" s="7" t="s">
        <v>24</v>
      </c>
      <c r="F150" s="3" t="s">
        <v>40</v>
      </c>
      <c r="G150" s="4">
        <v>1.51</v>
      </c>
      <c r="H150" s="4">
        <v>18</v>
      </c>
      <c r="I150" s="5">
        <v>16</v>
      </c>
      <c r="J150" s="3" t="s">
        <v>36</v>
      </c>
      <c r="K150" s="4">
        <v>1.01</v>
      </c>
      <c r="L150" s="4">
        <v>12</v>
      </c>
      <c r="M150" s="5">
        <v>1</v>
      </c>
      <c r="N150" s="8">
        <f>H150*I150</f>
        <v>288</v>
      </c>
      <c r="O150" s="2">
        <f>L150*M150</f>
        <v>12</v>
      </c>
      <c r="P150" s="9">
        <f>N150+O150</f>
        <v>300</v>
      </c>
      <c r="Q150" s="41">
        <f>P150*1.2</f>
        <v>360</v>
      </c>
      <c r="R150" s="18" t="s">
        <v>50</v>
      </c>
      <c r="S150" s="2" t="s">
        <v>51</v>
      </c>
      <c r="T150" s="47">
        <v>2</v>
      </c>
      <c r="V150" s="16"/>
      <c r="W150" s="8" t="s">
        <v>28</v>
      </c>
      <c r="X150" s="47">
        <v>2</v>
      </c>
      <c r="Y150" s="2" t="s">
        <v>44</v>
      </c>
      <c r="Z150" s="2">
        <f>I150+M150-D150</f>
        <v>15</v>
      </c>
      <c r="AA150" s="8" t="s">
        <v>45</v>
      </c>
      <c r="AB150" s="16">
        <f>I150+M150-D150</f>
        <v>15</v>
      </c>
      <c r="AC150" s="8" t="s">
        <v>41</v>
      </c>
      <c r="AD150" s="2">
        <f>I150</f>
        <v>16</v>
      </c>
      <c r="AE150" s="8" t="s">
        <v>37</v>
      </c>
      <c r="AF150" s="16">
        <f>M150</f>
        <v>1</v>
      </c>
      <c r="AG150" s="8" t="s">
        <v>30</v>
      </c>
      <c r="AH150" s="16">
        <v>34</v>
      </c>
      <c r="AI150" s="8" t="s">
        <v>46</v>
      </c>
      <c r="AJ150" s="16">
        <f>AD150+AF150-1</f>
        <v>16</v>
      </c>
      <c r="AK150" s="8" t="s">
        <v>31</v>
      </c>
      <c r="AL150" s="16">
        <v>1</v>
      </c>
    </row>
    <row r="151" spans="1:38" ht="15.75" customHeight="1">
      <c r="A151" s="3">
        <v>25</v>
      </c>
      <c r="B151" s="4">
        <f>(G151*I151)+(K151*M151)</f>
        <v>25.17</v>
      </c>
      <c r="C151" s="33">
        <f>A151/1.51</f>
        <v>16.556291390728475</v>
      </c>
      <c r="D151" s="46">
        <f>_xlfn.CEILING.MATH(I151/8)</f>
        <v>2</v>
      </c>
      <c r="E151" s="17" t="s">
        <v>32</v>
      </c>
      <c r="F151" s="3" t="s">
        <v>42</v>
      </c>
      <c r="G151" s="4">
        <v>1.51</v>
      </c>
      <c r="H151" s="4">
        <v>18</v>
      </c>
      <c r="I151" s="5">
        <v>16</v>
      </c>
      <c r="J151" s="3" t="s">
        <v>38</v>
      </c>
      <c r="K151" s="4">
        <v>1.01</v>
      </c>
      <c r="L151" s="4">
        <v>12</v>
      </c>
      <c r="M151" s="5">
        <v>1</v>
      </c>
      <c r="N151" s="8">
        <f>H151*I151</f>
        <v>288</v>
      </c>
      <c r="O151" s="2">
        <f>L151*M151</f>
        <v>12</v>
      </c>
      <c r="P151" s="9">
        <f>N151+O151</f>
        <v>300</v>
      </c>
      <c r="Q151" s="41">
        <f>P151*1.2</f>
        <v>360</v>
      </c>
      <c r="R151" s="18" t="s">
        <v>50</v>
      </c>
      <c r="S151" s="2" t="s">
        <v>51</v>
      </c>
      <c r="T151" s="47">
        <v>2</v>
      </c>
      <c r="V151" s="16"/>
      <c r="W151" s="8" t="s">
        <v>28</v>
      </c>
      <c r="X151" s="47">
        <v>2</v>
      </c>
      <c r="Y151" s="2" t="s">
        <v>44</v>
      </c>
      <c r="Z151" s="2">
        <f>I151+M151-D151</f>
        <v>15</v>
      </c>
      <c r="AA151" s="8" t="s">
        <v>45</v>
      </c>
      <c r="AB151" s="16">
        <f>I151+M151-D151</f>
        <v>15</v>
      </c>
      <c r="AC151" s="8" t="s">
        <v>41</v>
      </c>
      <c r="AD151" s="2">
        <f>I151</f>
        <v>16</v>
      </c>
      <c r="AE151" s="8" t="s">
        <v>37</v>
      </c>
      <c r="AF151" s="16">
        <f>M151</f>
        <v>1</v>
      </c>
      <c r="AG151" s="8" t="s">
        <v>30</v>
      </c>
      <c r="AH151" s="16">
        <v>34</v>
      </c>
      <c r="AI151" s="8" t="s">
        <v>46</v>
      </c>
      <c r="AJ151" s="16">
        <f>AD151+AF151-1</f>
        <v>16</v>
      </c>
      <c r="AK151" s="8" t="s">
        <v>31</v>
      </c>
      <c r="AL151" s="16">
        <v>1</v>
      </c>
    </row>
    <row r="152" spans="1:38" ht="15.75" customHeight="1">
      <c r="A152" s="34">
        <v>25</v>
      </c>
      <c r="B152" s="35">
        <f>(G152*I152)+(K152*M152)</f>
        <v>25.17</v>
      </c>
      <c r="C152" s="36">
        <f>A152/1.51</f>
        <v>16.556291390728475</v>
      </c>
      <c r="D152" s="48">
        <f>_xlfn.CEILING.MATH(I152/8)</f>
        <v>2</v>
      </c>
      <c r="E152" s="34" t="s">
        <v>34</v>
      </c>
      <c r="F152" s="34" t="s">
        <v>43</v>
      </c>
      <c r="G152" s="35">
        <v>1.51</v>
      </c>
      <c r="H152" s="35">
        <v>18</v>
      </c>
      <c r="I152" s="38">
        <v>16</v>
      </c>
      <c r="J152" s="34" t="s">
        <v>39</v>
      </c>
      <c r="K152" s="35">
        <v>1.01</v>
      </c>
      <c r="L152" s="35">
        <v>12</v>
      </c>
      <c r="M152" s="38">
        <v>1</v>
      </c>
      <c r="N152" s="23">
        <f>H152*I152</f>
        <v>288</v>
      </c>
      <c r="O152" s="21">
        <f>L152*M152</f>
        <v>12</v>
      </c>
      <c r="P152" s="39">
        <f>N152+O152</f>
        <v>300</v>
      </c>
      <c r="Q152" s="42">
        <f>P152*1.2</f>
        <v>360</v>
      </c>
      <c r="R152" s="18" t="s">
        <v>50</v>
      </c>
      <c r="S152" s="2" t="s">
        <v>51</v>
      </c>
      <c r="T152" s="47">
        <v>2</v>
      </c>
      <c r="U152" s="23"/>
      <c r="V152" s="24"/>
      <c r="W152" s="23" t="s">
        <v>28</v>
      </c>
      <c r="X152" s="49">
        <v>2</v>
      </c>
      <c r="Y152" s="21" t="s">
        <v>44</v>
      </c>
      <c r="Z152" s="21">
        <f>I152+M152-D152</f>
        <v>15</v>
      </c>
      <c r="AA152" s="23" t="s">
        <v>45</v>
      </c>
      <c r="AB152" s="24">
        <f>I152+M152-D152</f>
        <v>15</v>
      </c>
      <c r="AC152" s="23" t="s">
        <v>41</v>
      </c>
      <c r="AD152" s="21">
        <f>I152</f>
        <v>16</v>
      </c>
      <c r="AE152" s="23" t="s">
        <v>37</v>
      </c>
      <c r="AF152" s="24">
        <f>M152</f>
        <v>1</v>
      </c>
      <c r="AG152" s="23" t="s">
        <v>30</v>
      </c>
      <c r="AH152" s="24">
        <v>34</v>
      </c>
      <c r="AI152" s="23" t="s">
        <v>46</v>
      </c>
      <c r="AJ152" s="24">
        <f>AD152+AF152-1</f>
        <v>16</v>
      </c>
      <c r="AK152" s="23" t="s">
        <v>31</v>
      </c>
      <c r="AL152" s="24">
        <v>1</v>
      </c>
    </row>
    <row r="153" spans="1:38" ht="15.75" customHeight="1">
      <c r="A153" s="25">
        <v>25.5</v>
      </c>
      <c r="B153" s="26">
        <f>(G153*I153)+(K153*M153)</f>
        <v>25.67</v>
      </c>
      <c r="C153" s="27">
        <f>A153/1.51</f>
        <v>16.887417218543046</v>
      </c>
      <c r="D153" s="28">
        <f>_xlfn.CEILING.MATH(I153/8)</f>
        <v>3</v>
      </c>
      <c r="E153" s="29" t="s">
        <v>24</v>
      </c>
      <c r="F153" s="25" t="s">
        <v>40</v>
      </c>
      <c r="G153" s="26">
        <v>1.51</v>
      </c>
      <c r="H153" s="26">
        <v>18</v>
      </c>
      <c r="I153" s="30">
        <v>17</v>
      </c>
      <c r="J153" s="14"/>
      <c r="K153" s="12"/>
      <c r="L153" s="12"/>
      <c r="M153" s="15"/>
      <c r="N153" s="14">
        <f>H153*I153</f>
        <v>306</v>
      </c>
      <c r="O153" s="12">
        <f>L153*M153</f>
        <v>0</v>
      </c>
      <c r="P153" s="31">
        <f>N153+O153</f>
        <v>306</v>
      </c>
      <c r="Q153" s="44">
        <f>P153*1.2</f>
        <v>367.2</v>
      </c>
      <c r="R153" s="11" t="s">
        <v>50</v>
      </c>
      <c r="S153" s="12" t="s">
        <v>51</v>
      </c>
      <c r="T153" s="13">
        <v>3</v>
      </c>
      <c r="U153" s="14"/>
      <c r="V153" s="15"/>
      <c r="W153" s="14" t="s">
        <v>28</v>
      </c>
      <c r="X153" s="13">
        <v>3</v>
      </c>
      <c r="Y153" s="12" t="s">
        <v>44</v>
      </c>
      <c r="Z153" s="12">
        <f>I153+M153-D153</f>
        <v>14</v>
      </c>
      <c r="AA153" s="14" t="s">
        <v>45</v>
      </c>
      <c r="AB153" s="15">
        <f>I153+M153-D153</f>
        <v>14</v>
      </c>
      <c r="AC153" s="14" t="s">
        <v>41</v>
      </c>
      <c r="AD153" s="12">
        <f>I153</f>
        <v>17</v>
      </c>
      <c r="AE153" s="14"/>
      <c r="AF153" s="15"/>
      <c r="AG153" s="14" t="s">
        <v>30</v>
      </c>
      <c r="AH153" s="15">
        <v>34</v>
      </c>
      <c r="AI153" s="14" t="s">
        <v>46</v>
      </c>
      <c r="AJ153" s="15">
        <f>AD153+AF153-1</f>
        <v>16</v>
      </c>
      <c r="AK153" s="14" t="s">
        <v>31</v>
      </c>
      <c r="AL153" s="15">
        <v>1</v>
      </c>
    </row>
    <row r="154" spans="1:38" ht="15.75" customHeight="1">
      <c r="A154" s="3">
        <v>25.5</v>
      </c>
      <c r="B154" s="4">
        <f>(G154*I154)+(K154*M154)</f>
        <v>25.67</v>
      </c>
      <c r="C154" s="33">
        <f>A154/1.51</f>
        <v>16.887417218543046</v>
      </c>
      <c r="D154" s="6">
        <f>_xlfn.CEILING.MATH(I154/8)</f>
        <v>3</v>
      </c>
      <c r="E154" s="17" t="s">
        <v>32</v>
      </c>
      <c r="F154" s="3" t="s">
        <v>42</v>
      </c>
      <c r="G154" s="4">
        <v>1.51</v>
      </c>
      <c r="H154" s="4">
        <v>18</v>
      </c>
      <c r="I154" s="5">
        <v>17</v>
      </c>
      <c r="N154" s="8">
        <f>H154*I154</f>
        <v>306</v>
      </c>
      <c r="O154" s="2">
        <f>L154*M154</f>
        <v>0</v>
      </c>
      <c r="P154" s="9">
        <f>N154+O154</f>
        <v>306</v>
      </c>
      <c r="Q154" s="41">
        <f>P154*1.2</f>
        <v>367.2</v>
      </c>
      <c r="R154" s="18" t="s">
        <v>50</v>
      </c>
      <c r="S154" s="2" t="s">
        <v>51</v>
      </c>
      <c r="T154" s="19">
        <v>3</v>
      </c>
      <c r="V154" s="16"/>
      <c r="W154" s="8" t="s">
        <v>28</v>
      </c>
      <c r="X154" s="19">
        <v>3</v>
      </c>
      <c r="Y154" s="2" t="s">
        <v>44</v>
      </c>
      <c r="Z154" s="2">
        <f>I154+M154-D154</f>
        <v>14</v>
      </c>
      <c r="AA154" s="8" t="s">
        <v>45</v>
      </c>
      <c r="AB154" s="16">
        <f>I154+M154-D154</f>
        <v>14</v>
      </c>
      <c r="AC154" s="8" t="s">
        <v>41</v>
      </c>
      <c r="AD154" s="2">
        <f>I154</f>
        <v>17</v>
      </c>
      <c r="AE154" s="8"/>
      <c r="AG154" s="8" t="s">
        <v>30</v>
      </c>
      <c r="AH154" s="16">
        <v>34</v>
      </c>
      <c r="AI154" s="8" t="s">
        <v>46</v>
      </c>
      <c r="AJ154" s="16">
        <f>AD154+AF154-1</f>
        <v>16</v>
      </c>
      <c r="AK154" s="8" t="s">
        <v>31</v>
      </c>
      <c r="AL154" s="16">
        <v>1</v>
      </c>
    </row>
    <row r="155" spans="1:38" ht="15.75" customHeight="1">
      <c r="A155" s="3">
        <v>25.5</v>
      </c>
      <c r="B155" s="87">
        <f>(G155*I155)+(K155*M155)</f>
        <v>25.67</v>
      </c>
      <c r="C155" s="33">
        <f>A155/1.51</f>
        <v>16.887417218543046</v>
      </c>
      <c r="D155" s="6">
        <f>_xlfn.CEILING.MATH(I155/8)</f>
        <v>3</v>
      </c>
      <c r="E155" s="3" t="s">
        <v>34</v>
      </c>
      <c r="F155" s="3" t="s">
        <v>43</v>
      </c>
      <c r="G155" s="87">
        <v>1.51</v>
      </c>
      <c r="H155" s="87">
        <v>18</v>
      </c>
      <c r="I155" s="5">
        <v>17</v>
      </c>
      <c r="K155" s="88"/>
      <c r="L155" s="88"/>
      <c r="N155" s="8">
        <f>H155*I155</f>
        <v>306</v>
      </c>
      <c r="O155" s="88">
        <f>L155*M155</f>
        <v>0</v>
      </c>
      <c r="P155" s="89">
        <f>N155+O155</f>
        <v>306</v>
      </c>
      <c r="Q155" s="41">
        <f>P155*1.2</f>
        <v>367.2</v>
      </c>
      <c r="R155" s="18" t="s">
        <v>50</v>
      </c>
      <c r="S155" s="2" t="s">
        <v>51</v>
      </c>
      <c r="T155" s="19">
        <v>3</v>
      </c>
      <c r="V155" s="16"/>
      <c r="W155" s="8" t="s">
        <v>28</v>
      </c>
      <c r="X155" s="19">
        <v>3</v>
      </c>
      <c r="Y155" s="88" t="s">
        <v>44</v>
      </c>
      <c r="Z155" s="88">
        <f>I155+M155-D155</f>
        <v>14</v>
      </c>
      <c r="AA155" s="8" t="s">
        <v>45</v>
      </c>
      <c r="AB155" s="16">
        <f>I155+M155-D155</f>
        <v>14</v>
      </c>
      <c r="AC155" s="8" t="s">
        <v>41</v>
      </c>
      <c r="AD155" s="88">
        <f>I155</f>
        <v>17</v>
      </c>
      <c r="AE155" s="8"/>
      <c r="AG155" s="8" t="s">
        <v>30</v>
      </c>
      <c r="AH155" s="16">
        <v>34</v>
      </c>
      <c r="AI155" s="8" t="s">
        <v>46</v>
      </c>
      <c r="AJ155" s="16">
        <f>AD155+AF155-1</f>
        <v>16</v>
      </c>
      <c r="AK155" s="8" t="s">
        <v>31</v>
      </c>
      <c r="AL155" s="16">
        <v>1</v>
      </c>
    </row>
    <row r="156" spans="1:38" ht="15.75" customHeight="1">
      <c r="A156" s="3">
        <v>26</v>
      </c>
      <c r="B156" s="4">
        <f>(G156*I156)+(K156*M156)</f>
        <v>26.180000000000003</v>
      </c>
      <c r="C156" s="33">
        <f>A156/1.51</f>
        <v>17.218543046357617</v>
      </c>
      <c r="D156" s="6">
        <f>_xlfn.CEILING.MATH(I156/8)</f>
        <v>3</v>
      </c>
      <c r="E156" s="7" t="s">
        <v>24</v>
      </c>
      <c r="F156" s="3" t="s">
        <v>40</v>
      </c>
      <c r="G156" s="4">
        <v>1.51</v>
      </c>
      <c r="H156" s="4">
        <v>18</v>
      </c>
      <c r="I156" s="5">
        <v>17</v>
      </c>
      <c r="J156" s="3" t="s">
        <v>25</v>
      </c>
      <c r="K156" s="4">
        <v>0.51</v>
      </c>
      <c r="L156" s="4">
        <v>6</v>
      </c>
      <c r="M156" s="5">
        <v>1</v>
      </c>
      <c r="N156" s="8">
        <f>H156*I156</f>
        <v>306</v>
      </c>
      <c r="O156" s="2">
        <f>L156*M156</f>
        <v>6</v>
      </c>
      <c r="P156" s="9">
        <f>N156+O156</f>
        <v>312</v>
      </c>
      <c r="Q156" s="41">
        <f>P156*1.2</f>
        <v>374.4</v>
      </c>
      <c r="R156" s="18" t="s">
        <v>50</v>
      </c>
      <c r="S156" s="88" t="s">
        <v>51</v>
      </c>
      <c r="T156" s="19">
        <v>3</v>
      </c>
      <c r="V156" s="16"/>
      <c r="W156" s="8" t="s">
        <v>28</v>
      </c>
      <c r="X156" s="19">
        <v>3</v>
      </c>
      <c r="Y156" s="2" t="s">
        <v>44</v>
      </c>
      <c r="Z156" s="2">
        <f>I156+M156-D156</f>
        <v>15</v>
      </c>
      <c r="AA156" s="8" t="s">
        <v>45</v>
      </c>
      <c r="AB156" s="16">
        <f>I156+M156-D156</f>
        <v>15</v>
      </c>
      <c r="AC156" s="8" t="s">
        <v>41</v>
      </c>
      <c r="AD156" s="2">
        <f>I156</f>
        <v>17</v>
      </c>
      <c r="AE156" s="8" t="s">
        <v>29</v>
      </c>
      <c r="AF156" s="16">
        <f>M156</f>
        <v>1</v>
      </c>
      <c r="AG156" s="8" t="s">
        <v>30</v>
      </c>
      <c r="AH156" s="16">
        <v>36</v>
      </c>
      <c r="AI156" s="8" t="s">
        <v>46</v>
      </c>
      <c r="AJ156" s="16">
        <f>AD156+AF156-1</f>
        <v>17</v>
      </c>
      <c r="AK156" s="8" t="s">
        <v>31</v>
      </c>
      <c r="AL156" s="16">
        <v>1</v>
      </c>
    </row>
    <row r="157" spans="1:38" ht="15.75" customHeight="1">
      <c r="A157" s="3">
        <v>26</v>
      </c>
      <c r="B157" s="4">
        <f>(G157*I157)+(K157*M157)</f>
        <v>26.180000000000003</v>
      </c>
      <c r="C157" s="33">
        <f>A157/1.51</f>
        <v>17.218543046357617</v>
      </c>
      <c r="D157" s="6">
        <f>_xlfn.CEILING.MATH(I157/8)</f>
        <v>3</v>
      </c>
      <c r="E157" s="17" t="s">
        <v>32</v>
      </c>
      <c r="F157" s="3" t="s">
        <v>42</v>
      </c>
      <c r="G157" s="4">
        <v>1.51</v>
      </c>
      <c r="H157" s="4">
        <v>18</v>
      </c>
      <c r="I157" s="5">
        <v>17</v>
      </c>
      <c r="J157" s="3" t="s">
        <v>33</v>
      </c>
      <c r="K157" s="4">
        <v>0.51</v>
      </c>
      <c r="L157" s="4">
        <v>6</v>
      </c>
      <c r="M157" s="5">
        <v>1</v>
      </c>
      <c r="N157" s="8">
        <f>H157*I157</f>
        <v>306</v>
      </c>
      <c r="O157" s="2">
        <f>L157*M157</f>
        <v>6</v>
      </c>
      <c r="P157" s="9">
        <f>N157+O157</f>
        <v>312</v>
      </c>
      <c r="Q157" s="41">
        <f>P157*1.2</f>
        <v>374.4</v>
      </c>
      <c r="R157" s="18" t="s">
        <v>50</v>
      </c>
      <c r="S157" s="2" t="s">
        <v>51</v>
      </c>
      <c r="T157" s="19">
        <v>3</v>
      </c>
      <c r="V157" s="16"/>
      <c r="W157" s="8" t="s">
        <v>28</v>
      </c>
      <c r="X157" s="19">
        <v>3</v>
      </c>
      <c r="Y157" s="2" t="s">
        <v>44</v>
      </c>
      <c r="Z157" s="2">
        <f>I157+M157-D157</f>
        <v>15</v>
      </c>
      <c r="AA157" s="8" t="s">
        <v>45</v>
      </c>
      <c r="AB157" s="16">
        <f>I157+M157-D157</f>
        <v>15</v>
      </c>
      <c r="AC157" s="8" t="s">
        <v>41</v>
      </c>
      <c r="AD157" s="2">
        <f>I157</f>
        <v>17</v>
      </c>
      <c r="AE157" s="8" t="s">
        <v>29</v>
      </c>
      <c r="AF157" s="16">
        <f>M157</f>
        <v>1</v>
      </c>
      <c r="AG157" s="8" t="s">
        <v>30</v>
      </c>
      <c r="AH157" s="16">
        <v>36</v>
      </c>
      <c r="AI157" s="8" t="s">
        <v>46</v>
      </c>
      <c r="AJ157" s="16">
        <f>AD157+AF157-1</f>
        <v>17</v>
      </c>
      <c r="AK157" s="8" t="s">
        <v>31</v>
      </c>
      <c r="AL157" s="16">
        <v>1</v>
      </c>
    </row>
    <row r="158" spans="1:38" ht="15.75" customHeight="1">
      <c r="A158" s="3">
        <v>26</v>
      </c>
      <c r="B158" s="4">
        <f>(G158*I158)+(K158*M158)</f>
        <v>26.180000000000003</v>
      </c>
      <c r="C158" s="33">
        <f>A158/1.51</f>
        <v>17.218543046357617</v>
      </c>
      <c r="D158" s="6">
        <f>_xlfn.CEILING.MATH(I158/8)</f>
        <v>3</v>
      </c>
      <c r="E158" s="3" t="s">
        <v>34</v>
      </c>
      <c r="F158" s="3" t="s">
        <v>43</v>
      </c>
      <c r="G158" s="4">
        <v>1.51</v>
      </c>
      <c r="H158" s="4">
        <v>18</v>
      </c>
      <c r="I158" s="5">
        <v>17</v>
      </c>
      <c r="J158" s="3" t="s">
        <v>35</v>
      </c>
      <c r="K158" s="4">
        <v>0.51</v>
      </c>
      <c r="L158" s="4">
        <v>6</v>
      </c>
      <c r="M158" s="5">
        <v>1</v>
      </c>
      <c r="N158" s="8">
        <f>H158*I158</f>
        <v>306</v>
      </c>
      <c r="O158" s="2">
        <f>L158*M158</f>
        <v>6</v>
      </c>
      <c r="P158" s="9">
        <f>N158+O158</f>
        <v>312</v>
      </c>
      <c r="Q158" s="41">
        <f>P158*1.2</f>
        <v>374.4</v>
      </c>
      <c r="R158" s="18" t="s">
        <v>50</v>
      </c>
      <c r="S158" s="88" t="s">
        <v>51</v>
      </c>
      <c r="T158" s="19">
        <v>3</v>
      </c>
      <c r="V158" s="16"/>
      <c r="W158" s="8" t="s">
        <v>28</v>
      </c>
      <c r="X158" s="19">
        <v>3</v>
      </c>
      <c r="Y158" s="2" t="s">
        <v>44</v>
      </c>
      <c r="Z158" s="2">
        <f>I158+M158-D158</f>
        <v>15</v>
      </c>
      <c r="AA158" s="8" t="s">
        <v>45</v>
      </c>
      <c r="AB158" s="16">
        <f>I158+M158-D158</f>
        <v>15</v>
      </c>
      <c r="AC158" s="8" t="s">
        <v>41</v>
      </c>
      <c r="AD158" s="2">
        <f>I158</f>
        <v>17</v>
      </c>
      <c r="AE158" s="8" t="s">
        <v>29</v>
      </c>
      <c r="AF158" s="16">
        <f>M158</f>
        <v>1</v>
      </c>
      <c r="AG158" s="8" t="s">
        <v>30</v>
      </c>
      <c r="AH158" s="16">
        <v>36</v>
      </c>
      <c r="AI158" s="8" t="s">
        <v>46</v>
      </c>
      <c r="AJ158" s="16">
        <f>AD158+AF158-1</f>
        <v>17</v>
      </c>
      <c r="AK158" s="8" t="s">
        <v>31</v>
      </c>
      <c r="AL158" s="16">
        <v>1</v>
      </c>
    </row>
    <row r="159" spans="1:38" ht="15.75" customHeight="1">
      <c r="A159" s="3">
        <v>26.5</v>
      </c>
      <c r="B159" s="87">
        <f>(G159*I159)+(K159*M159)</f>
        <v>26.680000000000003</v>
      </c>
      <c r="C159" s="33">
        <f>A159/1.51</f>
        <v>17.549668874172184</v>
      </c>
      <c r="D159" s="6">
        <f>_xlfn.CEILING.MATH(I159/8)</f>
        <v>3</v>
      </c>
      <c r="E159" s="7" t="s">
        <v>24</v>
      </c>
      <c r="F159" s="3" t="s">
        <v>40</v>
      </c>
      <c r="G159" s="87">
        <v>1.51</v>
      </c>
      <c r="H159" s="87">
        <v>18</v>
      </c>
      <c r="I159" s="5">
        <v>17</v>
      </c>
      <c r="J159" s="3" t="s">
        <v>36</v>
      </c>
      <c r="K159" s="87">
        <v>1.01</v>
      </c>
      <c r="L159" s="87">
        <v>12</v>
      </c>
      <c r="M159" s="5">
        <v>1</v>
      </c>
      <c r="N159" s="8">
        <f>H159*I159</f>
        <v>306</v>
      </c>
      <c r="O159" s="88">
        <f>L159*M159</f>
        <v>12</v>
      </c>
      <c r="P159" s="89">
        <f>N159+O159</f>
        <v>318</v>
      </c>
      <c r="Q159" s="41">
        <f>P159*1.2</f>
        <v>381.59999999999997</v>
      </c>
      <c r="R159" s="18" t="s">
        <v>50</v>
      </c>
      <c r="S159" s="88" t="s">
        <v>51</v>
      </c>
      <c r="T159" s="19">
        <v>3</v>
      </c>
      <c r="V159" s="16"/>
      <c r="W159" s="8" t="s">
        <v>28</v>
      </c>
      <c r="X159" s="19">
        <v>3</v>
      </c>
      <c r="Y159" s="88" t="s">
        <v>44</v>
      </c>
      <c r="Z159" s="88">
        <f>I159+M159-D159</f>
        <v>15</v>
      </c>
      <c r="AA159" s="8" t="s">
        <v>45</v>
      </c>
      <c r="AB159" s="16">
        <f>I159+M159-D159</f>
        <v>15</v>
      </c>
      <c r="AC159" s="8" t="s">
        <v>41</v>
      </c>
      <c r="AD159" s="88">
        <f>I159</f>
        <v>17</v>
      </c>
      <c r="AE159" s="8" t="s">
        <v>37</v>
      </c>
      <c r="AF159" s="16">
        <f>M159</f>
        <v>1</v>
      </c>
      <c r="AG159" s="8" t="s">
        <v>30</v>
      </c>
      <c r="AH159" s="16">
        <v>36</v>
      </c>
      <c r="AI159" s="8" t="s">
        <v>46</v>
      </c>
      <c r="AJ159" s="16">
        <f>AD159+AF159-1</f>
        <v>17</v>
      </c>
      <c r="AK159" s="8" t="s">
        <v>31</v>
      </c>
      <c r="AL159" s="16">
        <v>1</v>
      </c>
    </row>
    <row r="160" spans="1:38" ht="15.75" customHeight="1">
      <c r="A160" s="3">
        <v>26.5</v>
      </c>
      <c r="B160" s="87">
        <f>(G160*I160)+(K160*M160)</f>
        <v>26.680000000000003</v>
      </c>
      <c r="C160" s="33">
        <f>A160/1.51</f>
        <v>17.549668874172184</v>
      </c>
      <c r="D160" s="6">
        <f>_xlfn.CEILING.MATH(I160/8)</f>
        <v>3</v>
      </c>
      <c r="E160" s="17" t="s">
        <v>32</v>
      </c>
      <c r="F160" s="3" t="s">
        <v>42</v>
      </c>
      <c r="G160" s="87">
        <v>1.51</v>
      </c>
      <c r="H160" s="87">
        <v>18</v>
      </c>
      <c r="I160" s="5">
        <v>17</v>
      </c>
      <c r="J160" s="3" t="s">
        <v>38</v>
      </c>
      <c r="K160" s="87">
        <v>1.01</v>
      </c>
      <c r="L160" s="87">
        <v>12</v>
      </c>
      <c r="M160" s="5">
        <v>1</v>
      </c>
      <c r="N160" s="8">
        <f>H160*I160</f>
        <v>306</v>
      </c>
      <c r="O160" s="88">
        <f>L160*M160</f>
        <v>12</v>
      </c>
      <c r="P160" s="89">
        <f>N160+O160</f>
        <v>318</v>
      </c>
      <c r="Q160" s="41">
        <f>P160*1.2</f>
        <v>381.59999999999997</v>
      </c>
      <c r="R160" s="18" t="s">
        <v>50</v>
      </c>
      <c r="S160" s="88" t="s">
        <v>51</v>
      </c>
      <c r="T160" s="19">
        <v>3</v>
      </c>
      <c r="V160" s="16"/>
      <c r="W160" s="8" t="s">
        <v>28</v>
      </c>
      <c r="X160" s="19">
        <v>3</v>
      </c>
      <c r="Y160" s="88" t="s">
        <v>44</v>
      </c>
      <c r="Z160" s="88">
        <f>I160+M160-D160</f>
        <v>15</v>
      </c>
      <c r="AA160" s="8" t="s">
        <v>45</v>
      </c>
      <c r="AB160" s="16">
        <f>I160+M160-D160</f>
        <v>15</v>
      </c>
      <c r="AC160" s="8" t="s">
        <v>41</v>
      </c>
      <c r="AD160" s="88">
        <f>I160</f>
        <v>17</v>
      </c>
      <c r="AE160" s="8" t="s">
        <v>37</v>
      </c>
      <c r="AF160" s="16">
        <f>M160</f>
        <v>1</v>
      </c>
      <c r="AG160" s="8" t="s">
        <v>30</v>
      </c>
      <c r="AH160" s="16">
        <v>36</v>
      </c>
      <c r="AI160" s="8" t="s">
        <v>46</v>
      </c>
      <c r="AJ160" s="16">
        <f>AD160+AF160-1</f>
        <v>17</v>
      </c>
      <c r="AK160" s="8" t="s">
        <v>31</v>
      </c>
      <c r="AL160" s="16">
        <v>1</v>
      </c>
    </row>
    <row r="161" spans="1:38" ht="15.75" customHeight="1">
      <c r="A161" s="34">
        <v>26.5</v>
      </c>
      <c r="B161" s="35">
        <f>(G161*I161)+(K161*M161)</f>
        <v>26.680000000000003</v>
      </c>
      <c r="C161" s="36">
        <f>A161/1.51</f>
        <v>17.549668874172184</v>
      </c>
      <c r="D161" s="37">
        <f>_xlfn.CEILING.MATH(I161/8)</f>
        <v>3</v>
      </c>
      <c r="E161" s="34" t="s">
        <v>34</v>
      </c>
      <c r="F161" s="34" t="s">
        <v>43</v>
      </c>
      <c r="G161" s="35">
        <v>1.51</v>
      </c>
      <c r="H161" s="35">
        <v>18</v>
      </c>
      <c r="I161" s="38">
        <v>17</v>
      </c>
      <c r="J161" s="34" t="s">
        <v>39</v>
      </c>
      <c r="K161" s="35">
        <v>1.01</v>
      </c>
      <c r="L161" s="35">
        <v>12</v>
      </c>
      <c r="M161" s="38">
        <v>1</v>
      </c>
      <c r="N161" s="23">
        <f>H161*I161</f>
        <v>306</v>
      </c>
      <c r="O161" s="21">
        <f>L161*M161</f>
        <v>12</v>
      </c>
      <c r="P161" s="39">
        <f>N161+O161</f>
        <v>318</v>
      </c>
      <c r="Q161" s="42">
        <f>P161*1.2</f>
        <v>381.59999999999997</v>
      </c>
      <c r="R161" s="18" t="s">
        <v>50</v>
      </c>
      <c r="S161" s="88" t="s">
        <v>51</v>
      </c>
      <c r="T161" s="19">
        <v>3</v>
      </c>
      <c r="U161" s="23"/>
      <c r="V161" s="24"/>
      <c r="W161" s="23" t="s">
        <v>28</v>
      </c>
      <c r="X161" s="22">
        <v>3</v>
      </c>
      <c r="Y161" s="21" t="s">
        <v>44</v>
      </c>
      <c r="Z161" s="21">
        <f>I161+M161-D161</f>
        <v>15</v>
      </c>
      <c r="AA161" s="23" t="s">
        <v>45</v>
      </c>
      <c r="AB161" s="24">
        <f>I161+M161-D161</f>
        <v>15</v>
      </c>
      <c r="AC161" s="23" t="s">
        <v>41</v>
      </c>
      <c r="AD161" s="21">
        <f>I161</f>
        <v>17</v>
      </c>
      <c r="AE161" s="23" t="s">
        <v>37</v>
      </c>
      <c r="AF161" s="24">
        <f>M161</f>
        <v>1</v>
      </c>
      <c r="AG161" s="23" t="s">
        <v>30</v>
      </c>
      <c r="AH161" s="24">
        <v>36</v>
      </c>
      <c r="AI161" s="23" t="s">
        <v>46</v>
      </c>
      <c r="AJ161" s="24">
        <f>AD161+AF161-1</f>
        <v>17</v>
      </c>
      <c r="AK161" s="23" t="s">
        <v>31</v>
      </c>
      <c r="AL161" s="24">
        <v>1</v>
      </c>
    </row>
    <row r="162" spans="1:38" ht="15.75" customHeight="1">
      <c r="A162" s="3">
        <v>27</v>
      </c>
      <c r="B162" s="87">
        <f>(G162*I162)+(K162*M162)</f>
        <v>27.18</v>
      </c>
      <c r="C162" s="50">
        <f>A162/1.51</f>
        <v>17.880794701986755</v>
      </c>
      <c r="D162" s="51">
        <f>_xlfn.CEILING.MATH(I162/8)</f>
        <v>3</v>
      </c>
      <c r="E162" s="7" t="s">
        <v>24</v>
      </c>
      <c r="F162" s="3" t="s">
        <v>40</v>
      </c>
      <c r="G162" s="87">
        <v>1.51</v>
      </c>
      <c r="H162" s="87">
        <v>18</v>
      </c>
      <c r="I162" s="5">
        <v>18</v>
      </c>
      <c r="J162" s="3"/>
      <c r="K162" s="87"/>
      <c r="L162" s="87"/>
      <c r="M162" s="5"/>
      <c r="N162" s="8">
        <f>H162*I162</f>
        <v>324</v>
      </c>
      <c r="O162" s="88">
        <f>L162*M162</f>
        <v>0</v>
      </c>
      <c r="P162" s="89">
        <f>N162+O162</f>
        <v>324</v>
      </c>
      <c r="Q162" s="41">
        <f>P162*1.2</f>
        <v>388.8</v>
      </c>
      <c r="R162" s="11" t="s">
        <v>50</v>
      </c>
      <c r="S162" s="12" t="s">
        <v>51</v>
      </c>
      <c r="T162" s="13">
        <v>3</v>
      </c>
      <c r="U162" s="14"/>
      <c r="V162" s="15"/>
      <c r="W162" s="14" t="s">
        <v>28</v>
      </c>
      <c r="X162" s="13">
        <v>3</v>
      </c>
      <c r="Y162" s="88" t="s">
        <v>44</v>
      </c>
      <c r="Z162" s="88">
        <f>I162+M162-D162</f>
        <v>15</v>
      </c>
      <c r="AA162" s="8" t="s">
        <v>45</v>
      </c>
      <c r="AB162" s="16">
        <f>I162+M162-D162</f>
        <v>15</v>
      </c>
      <c r="AC162" s="8" t="s">
        <v>41</v>
      </c>
      <c r="AD162" s="88">
        <f>I162</f>
        <v>18</v>
      </c>
      <c r="AE162" s="8"/>
      <c r="AG162" s="8" t="s">
        <v>30</v>
      </c>
      <c r="AH162" s="16">
        <v>36</v>
      </c>
      <c r="AI162" s="8" t="s">
        <v>46</v>
      </c>
      <c r="AJ162" s="16">
        <f>AD162+AF162-1</f>
        <v>17</v>
      </c>
      <c r="AK162" s="8" t="s">
        <v>31</v>
      </c>
      <c r="AL162" s="16">
        <v>1</v>
      </c>
    </row>
    <row r="163" spans="1:38" ht="15.75" customHeight="1">
      <c r="A163" s="3">
        <v>27</v>
      </c>
      <c r="B163" s="87">
        <f>(G163*I163)+(K163*M163)</f>
        <v>27.18</v>
      </c>
      <c r="C163" s="50">
        <f>A163/1.51</f>
        <v>17.880794701986755</v>
      </c>
      <c r="D163" s="51">
        <f>_xlfn.CEILING.MATH(I163/8)</f>
        <v>3</v>
      </c>
      <c r="E163" s="17" t="s">
        <v>32</v>
      </c>
      <c r="F163" s="3" t="s">
        <v>42</v>
      </c>
      <c r="G163" s="87">
        <v>1.51</v>
      </c>
      <c r="H163" s="87">
        <v>18</v>
      </c>
      <c r="I163" s="5">
        <v>18</v>
      </c>
      <c r="J163" s="3"/>
      <c r="K163" s="87"/>
      <c r="L163" s="87"/>
      <c r="M163" s="5"/>
      <c r="N163" s="8">
        <f>H163*I163</f>
        <v>324</v>
      </c>
      <c r="O163" s="88">
        <f>L163*M163</f>
        <v>0</v>
      </c>
      <c r="P163" s="89">
        <f>N163+O163</f>
        <v>324</v>
      </c>
      <c r="Q163" s="41">
        <f>P163*1.2</f>
        <v>388.8</v>
      </c>
      <c r="R163" s="18" t="s">
        <v>50</v>
      </c>
      <c r="S163" s="88" t="s">
        <v>51</v>
      </c>
      <c r="T163" s="19">
        <v>3</v>
      </c>
      <c r="V163" s="16"/>
      <c r="W163" s="8" t="s">
        <v>28</v>
      </c>
      <c r="X163" s="19">
        <v>3</v>
      </c>
      <c r="Y163" s="88" t="s">
        <v>44</v>
      </c>
      <c r="Z163" s="88">
        <f>I163+M163-D163</f>
        <v>15</v>
      </c>
      <c r="AA163" s="8" t="s">
        <v>45</v>
      </c>
      <c r="AB163" s="16">
        <f>I163+M163-D163</f>
        <v>15</v>
      </c>
      <c r="AC163" s="8" t="s">
        <v>41</v>
      </c>
      <c r="AD163" s="88">
        <f>I163</f>
        <v>18</v>
      </c>
      <c r="AE163" s="8"/>
      <c r="AG163" s="8" t="s">
        <v>30</v>
      </c>
      <c r="AH163" s="16">
        <v>36</v>
      </c>
      <c r="AI163" s="8" t="s">
        <v>46</v>
      </c>
      <c r="AJ163" s="16">
        <f>AD163+AF163-1</f>
        <v>17</v>
      </c>
      <c r="AK163" s="8" t="s">
        <v>31</v>
      </c>
      <c r="AL163" s="16">
        <v>1</v>
      </c>
    </row>
    <row r="164" spans="1:38" ht="15.75" customHeight="1">
      <c r="A164" s="3">
        <v>27</v>
      </c>
      <c r="B164" s="87">
        <f>(G164*I164)+(K164*M164)</f>
        <v>27.18</v>
      </c>
      <c r="C164" s="50">
        <f>A164/1.51</f>
        <v>17.880794701986755</v>
      </c>
      <c r="D164" s="51">
        <f>_xlfn.CEILING.MATH(I164/8)</f>
        <v>3</v>
      </c>
      <c r="E164" s="3" t="s">
        <v>34</v>
      </c>
      <c r="F164" s="3" t="s">
        <v>43</v>
      </c>
      <c r="G164" s="87">
        <v>1.51</v>
      </c>
      <c r="H164" s="87">
        <v>18</v>
      </c>
      <c r="I164" s="5">
        <v>18</v>
      </c>
      <c r="J164" s="3"/>
      <c r="K164" s="87"/>
      <c r="L164" s="87"/>
      <c r="M164" s="5"/>
      <c r="N164" s="8">
        <f>H164*I164</f>
        <v>324</v>
      </c>
      <c r="O164" s="88">
        <f>L164*M164</f>
        <v>0</v>
      </c>
      <c r="P164" s="89">
        <f>N164+O164</f>
        <v>324</v>
      </c>
      <c r="Q164" s="41">
        <f>P164*1.2</f>
        <v>388.8</v>
      </c>
      <c r="R164" s="18" t="s">
        <v>50</v>
      </c>
      <c r="S164" s="88" t="s">
        <v>51</v>
      </c>
      <c r="T164" s="19">
        <v>3</v>
      </c>
      <c r="V164" s="16"/>
      <c r="W164" s="8" t="s">
        <v>28</v>
      </c>
      <c r="X164" s="19">
        <v>3</v>
      </c>
      <c r="Y164" s="88" t="s">
        <v>44</v>
      </c>
      <c r="Z164" s="88">
        <f>I164+M164-D164</f>
        <v>15</v>
      </c>
      <c r="AA164" s="8" t="s">
        <v>45</v>
      </c>
      <c r="AB164" s="16">
        <f>I164+M164-D164</f>
        <v>15</v>
      </c>
      <c r="AC164" s="8" t="s">
        <v>41</v>
      </c>
      <c r="AD164" s="88">
        <f>I164</f>
        <v>18</v>
      </c>
      <c r="AE164" s="8"/>
      <c r="AG164" s="8" t="s">
        <v>30</v>
      </c>
      <c r="AH164" s="16">
        <v>36</v>
      </c>
      <c r="AI164" s="8" t="s">
        <v>46</v>
      </c>
      <c r="AJ164" s="16">
        <f>AD164+AF164-1</f>
        <v>17</v>
      </c>
      <c r="AK164" s="8" t="s">
        <v>31</v>
      </c>
      <c r="AL164" s="16">
        <v>1</v>
      </c>
    </row>
    <row r="165" spans="1:38" ht="15.75" customHeight="1">
      <c r="A165" s="3">
        <v>27.5</v>
      </c>
      <c r="B165" s="87">
        <f>(G165*I165)+(K165*M165)</f>
        <v>27.69</v>
      </c>
      <c r="C165" s="50">
        <f>A165/1.51</f>
        <v>18.211920529801326</v>
      </c>
      <c r="D165" s="51">
        <f>_xlfn.CEILING.MATH(I165/8)</f>
        <v>3</v>
      </c>
      <c r="E165" s="7" t="s">
        <v>24</v>
      </c>
      <c r="F165" s="3" t="s">
        <v>40</v>
      </c>
      <c r="G165" s="87">
        <v>1.51</v>
      </c>
      <c r="H165" s="87">
        <v>18</v>
      </c>
      <c r="I165" s="5">
        <v>18</v>
      </c>
      <c r="J165" s="3" t="s">
        <v>25</v>
      </c>
      <c r="K165" s="87">
        <v>0.51</v>
      </c>
      <c r="L165" s="87">
        <v>6</v>
      </c>
      <c r="M165" s="5">
        <v>1</v>
      </c>
      <c r="N165" s="8">
        <f>H165*I165</f>
        <v>324</v>
      </c>
      <c r="O165" s="88">
        <f>L165*M165</f>
        <v>6</v>
      </c>
      <c r="P165" s="89">
        <f>N165+O165</f>
        <v>330</v>
      </c>
      <c r="Q165" s="41">
        <f>P165*1.2</f>
        <v>396</v>
      </c>
      <c r="R165" s="18" t="s">
        <v>50</v>
      </c>
      <c r="S165" s="88" t="s">
        <v>51</v>
      </c>
      <c r="T165" s="19">
        <v>3</v>
      </c>
      <c r="V165" s="16"/>
      <c r="W165" s="8" t="s">
        <v>28</v>
      </c>
      <c r="X165" s="19">
        <v>3</v>
      </c>
      <c r="Y165" s="88" t="s">
        <v>44</v>
      </c>
      <c r="Z165" s="88">
        <f>I165+M165-D165</f>
        <v>16</v>
      </c>
      <c r="AA165" s="8" t="s">
        <v>45</v>
      </c>
      <c r="AB165" s="16">
        <f>I165+M165-D165</f>
        <v>16</v>
      </c>
      <c r="AC165" s="8" t="s">
        <v>41</v>
      </c>
      <c r="AD165" s="88">
        <f>I165</f>
        <v>18</v>
      </c>
      <c r="AE165" s="8" t="s">
        <v>29</v>
      </c>
      <c r="AF165" s="16">
        <f>M165</f>
        <v>1</v>
      </c>
      <c r="AG165" s="8" t="s">
        <v>30</v>
      </c>
      <c r="AH165" s="16">
        <v>38</v>
      </c>
      <c r="AI165" s="8" t="s">
        <v>46</v>
      </c>
      <c r="AJ165" s="16">
        <f>AD165+AF165-1</f>
        <v>18</v>
      </c>
      <c r="AK165" s="8" t="s">
        <v>31</v>
      </c>
      <c r="AL165" s="16">
        <v>1</v>
      </c>
    </row>
    <row r="166" spans="1:38" ht="15.75" customHeight="1">
      <c r="A166" s="3">
        <v>27.5</v>
      </c>
      <c r="B166" s="4">
        <f>(G166*I166)+(K166*M166)</f>
        <v>27.69</v>
      </c>
      <c r="C166" s="50">
        <f>A166/1.51</f>
        <v>18.211920529801326</v>
      </c>
      <c r="D166" s="51">
        <f>_xlfn.CEILING.MATH(I166/8)</f>
        <v>3</v>
      </c>
      <c r="E166" s="17" t="s">
        <v>32</v>
      </c>
      <c r="F166" s="3" t="s">
        <v>42</v>
      </c>
      <c r="G166" s="4">
        <v>1.51</v>
      </c>
      <c r="H166" s="4">
        <v>18</v>
      </c>
      <c r="I166" s="5">
        <v>18</v>
      </c>
      <c r="J166" s="3" t="s">
        <v>33</v>
      </c>
      <c r="K166" s="4">
        <v>0.51</v>
      </c>
      <c r="L166" s="4">
        <v>6</v>
      </c>
      <c r="M166" s="5">
        <v>1</v>
      </c>
      <c r="N166" s="8">
        <f>H166*I166</f>
        <v>324</v>
      </c>
      <c r="O166" s="2">
        <f>L166*M166</f>
        <v>6</v>
      </c>
      <c r="P166" s="9">
        <f>N166+O166</f>
        <v>330</v>
      </c>
      <c r="Q166" s="41">
        <f>P166*1.2</f>
        <v>396</v>
      </c>
      <c r="R166" s="18" t="s">
        <v>50</v>
      </c>
      <c r="S166" s="2" t="s">
        <v>51</v>
      </c>
      <c r="T166" s="19">
        <v>3</v>
      </c>
      <c r="V166" s="16"/>
      <c r="W166" s="8" t="s">
        <v>28</v>
      </c>
      <c r="X166" s="19">
        <v>3</v>
      </c>
      <c r="Y166" s="2" t="s">
        <v>44</v>
      </c>
      <c r="Z166" s="2">
        <f>I166+M166-D166</f>
        <v>16</v>
      </c>
      <c r="AA166" s="8" t="s">
        <v>45</v>
      </c>
      <c r="AB166" s="16">
        <f>I166+M166-D166</f>
        <v>16</v>
      </c>
      <c r="AC166" s="8" t="s">
        <v>41</v>
      </c>
      <c r="AD166" s="2">
        <f>I166</f>
        <v>18</v>
      </c>
      <c r="AE166" s="8" t="s">
        <v>29</v>
      </c>
      <c r="AF166" s="16">
        <f>M166</f>
        <v>1</v>
      </c>
      <c r="AG166" s="8" t="s">
        <v>30</v>
      </c>
      <c r="AH166" s="16">
        <v>38</v>
      </c>
      <c r="AI166" s="8" t="s">
        <v>46</v>
      </c>
      <c r="AJ166" s="16">
        <f>AD166+AF166-1</f>
        <v>18</v>
      </c>
      <c r="AK166" s="8" t="s">
        <v>31</v>
      </c>
      <c r="AL166" s="16">
        <v>1</v>
      </c>
    </row>
    <row r="167" spans="1:38" ht="15.75" customHeight="1">
      <c r="A167" s="3">
        <v>27.5</v>
      </c>
      <c r="B167" s="87">
        <f>(G167*I167)+(K167*M167)</f>
        <v>27.69</v>
      </c>
      <c r="C167" s="50">
        <f>A167/1.51</f>
        <v>18.211920529801326</v>
      </c>
      <c r="D167" s="51">
        <f>_xlfn.CEILING.MATH(I167/8)</f>
        <v>3</v>
      </c>
      <c r="E167" s="3" t="s">
        <v>34</v>
      </c>
      <c r="F167" s="3" t="s">
        <v>43</v>
      </c>
      <c r="G167" s="87">
        <v>1.51</v>
      </c>
      <c r="H167" s="87">
        <v>18</v>
      </c>
      <c r="I167" s="5">
        <v>18</v>
      </c>
      <c r="J167" s="3" t="s">
        <v>35</v>
      </c>
      <c r="K167" s="87">
        <v>0.51</v>
      </c>
      <c r="L167" s="87">
        <v>6</v>
      </c>
      <c r="M167" s="5">
        <v>1</v>
      </c>
      <c r="N167" s="8">
        <f>H167*I167</f>
        <v>324</v>
      </c>
      <c r="O167" s="88">
        <f>L167*M167</f>
        <v>6</v>
      </c>
      <c r="P167" s="89">
        <f>N167+O167</f>
        <v>330</v>
      </c>
      <c r="Q167" s="41">
        <f>P167*1.2</f>
        <v>396</v>
      </c>
      <c r="R167" s="18" t="s">
        <v>50</v>
      </c>
      <c r="S167" s="88" t="s">
        <v>51</v>
      </c>
      <c r="T167" s="19">
        <v>3</v>
      </c>
      <c r="V167" s="16"/>
      <c r="W167" s="8" t="s">
        <v>28</v>
      </c>
      <c r="X167" s="19">
        <v>3</v>
      </c>
      <c r="Y167" s="88" t="s">
        <v>44</v>
      </c>
      <c r="Z167" s="88">
        <f>I167+M167-D167</f>
        <v>16</v>
      </c>
      <c r="AA167" s="8" t="s">
        <v>45</v>
      </c>
      <c r="AB167" s="16">
        <f>I167+M167-D167</f>
        <v>16</v>
      </c>
      <c r="AC167" s="8" t="s">
        <v>41</v>
      </c>
      <c r="AD167" s="88">
        <f>I167</f>
        <v>18</v>
      </c>
      <c r="AE167" s="8" t="s">
        <v>29</v>
      </c>
      <c r="AF167" s="16">
        <f>M167</f>
        <v>1</v>
      </c>
      <c r="AG167" s="8" t="s">
        <v>30</v>
      </c>
      <c r="AH167" s="16">
        <v>38</v>
      </c>
      <c r="AI167" s="8" t="s">
        <v>46</v>
      </c>
      <c r="AJ167" s="16">
        <f>AD167+AF167-1</f>
        <v>18</v>
      </c>
      <c r="AK167" s="8" t="s">
        <v>31</v>
      </c>
      <c r="AL167" s="16">
        <v>1</v>
      </c>
    </row>
    <row r="168" spans="1:38" ht="15.75" customHeight="1">
      <c r="A168" s="3">
        <v>28</v>
      </c>
      <c r="B168" s="4">
        <f>(G168*I168)+(K168*M168)</f>
        <v>28.19</v>
      </c>
      <c r="C168" s="50">
        <f>A168/1.51</f>
        <v>18.543046357615893</v>
      </c>
      <c r="D168" s="51">
        <f>_xlfn.CEILING.MATH(I168/8)</f>
        <v>3</v>
      </c>
      <c r="E168" s="7" t="s">
        <v>24</v>
      </c>
      <c r="F168" s="3" t="s">
        <v>40</v>
      </c>
      <c r="G168" s="4">
        <v>1.51</v>
      </c>
      <c r="H168" s="4">
        <v>18</v>
      </c>
      <c r="I168" s="5">
        <v>18</v>
      </c>
      <c r="J168" s="3" t="s">
        <v>36</v>
      </c>
      <c r="K168" s="4">
        <v>1.01</v>
      </c>
      <c r="L168" s="4">
        <v>12</v>
      </c>
      <c r="M168" s="5">
        <v>1</v>
      </c>
      <c r="N168" s="8">
        <f>H168*I168</f>
        <v>324</v>
      </c>
      <c r="O168" s="2">
        <f>L168*M168</f>
        <v>12</v>
      </c>
      <c r="P168" s="9">
        <f>N168+O168</f>
        <v>336</v>
      </c>
      <c r="Q168" s="41">
        <f>P168*1.2</f>
        <v>403.2</v>
      </c>
      <c r="R168" s="18" t="s">
        <v>50</v>
      </c>
      <c r="S168" s="2" t="s">
        <v>51</v>
      </c>
      <c r="T168" s="19">
        <v>3</v>
      </c>
      <c r="V168" s="16"/>
      <c r="W168" s="8" t="s">
        <v>28</v>
      </c>
      <c r="X168" s="19">
        <v>3</v>
      </c>
      <c r="Y168" s="2" t="s">
        <v>44</v>
      </c>
      <c r="Z168" s="2">
        <f>I168+M168-D168</f>
        <v>16</v>
      </c>
      <c r="AA168" s="8" t="s">
        <v>45</v>
      </c>
      <c r="AB168" s="16">
        <f>I168+M168-D168</f>
        <v>16</v>
      </c>
      <c r="AC168" s="8" t="s">
        <v>41</v>
      </c>
      <c r="AD168" s="2">
        <f>I168</f>
        <v>18</v>
      </c>
      <c r="AE168" s="8" t="s">
        <v>37</v>
      </c>
      <c r="AF168" s="16">
        <f>M168</f>
        <v>1</v>
      </c>
      <c r="AG168" s="8" t="s">
        <v>30</v>
      </c>
      <c r="AH168" s="16">
        <v>38</v>
      </c>
      <c r="AI168" s="8" t="s">
        <v>46</v>
      </c>
      <c r="AJ168" s="16">
        <f>AD168+AF168-1</f>
        <v>18</v>
      </c>
      <c r="AK168" s="8" t="s">
        <v>31</v>
      </c>
      <c r="AL168" s="16">
        <v>1</v>
      </c>
    </row>
    <row r="169" spans="1:38" ht="15.75" customHeight="1">
      <c r="A169" s="3">
        <v>28</v>
      </c>
      <c r="B169" s="4">
        <f>(G169*I169)+(K169*M169)</f>
        <v>28.19</v>
      </c>
      <c r="C169" s="50">
        <f>A169/1.51</f>
        <v>18.543046357615893</v>
      </c>
      <c r="D169" s="51">
        <f>_xlfn.CEILING.MATH(I169/8)</f>
        <v>3</v>
      </c>
      <c r="E169" s="17" t="s">
        <v>32</v>
      </c>
      <c r="F169" s="3" t="s">
        <v>42</v>
      </c>
      <c r="G169" s="4">
        <v>1.51</v>
      </c>
      <c r="H169" s="4">
        <v>18</v>
      </c>
      <c r="I169" s="5">
        <v>18</v>
      </c>
      <c r="J169" s="3" t="s">
        <v>38</v>
      </c>
      <c r="K169" s="4">
        <v>1.01</v>
      </c>
      <c r="L169" s="4">
        <v>12</v>
      </c>
      <c r="M169" s="5">
        <v>1</v>
      </c>
      <c r="N169" s="8">
        <f>H169*I169</f>
        <v>324</v>
      </c>
      <c r="O169" s="2">
        <f>L169*M169</f>
        <v>12</v>
      </c>
      <c r="P169" s="9">
        <f>N169+O169</f>
        <v>336</v>
      </c>
      <c r="Q169" s="41">
        <f>P169*1.2</f>
        <v>403.2</v>
      </c>
      <c r="R169" s="18" t="s">
        <v>50</v>
      </c>
      <c r="S169" s="2" t="s">
        <v>51</v>
      </c>
      <c r="T169" s="19">
        <v>3</v>
      </c>
      <c r="V169" s="16"/>
      <c r="W169" s="8" t="s">
        <v>28</v>
      </c>
      <c r="X169" s="19">
        <v>3</v>
      </c>
      <c r="Y169" s="2" t="s">
        <v>44</v>
      </c>
      <c r="Z169" s="2">
        <f>I169+M169-D169</f>
        <v>16</v>
      </c>
      <c r="AA169" s="8" t="s">
        <v>45</v>
      </c>
      <c r="AB169" s="16">
        <f>I169+M169-D169</f>
        <v>16</v>
      </c>
      <c r="AC169" s="8" t="s">
        <v>41</v>
      </c>
      <c r="AD169" s="2">
        <f>I169</f>
        <v>18</v>
      </c>
      <c r="AE169" s="8" t="s">
        <v>37</v>
      </c>
      <c r="AF169" s="16">
        <f>M169</f>
        <v>1</v>
      </c>
      <c r="AG169" s="8" t="s">
        <v>30</v>
      </c>
      <c r="AH169" s="16">
        <v>38</v>
      </c>
      <c r="AI169" s="8" t="s">
        <v>46</v>
      </c>
      <c r="AJ169" s="16">
        <f>AD169+AF169-1</f>
        <v>18</v>
      </c>
      <c r="AK169" s="8" t="s">
        <v>31</v>
      </c>
      <c r="AL169" s="16">
        <v>1</v>
      </c>
    </row>
    <row r="170" spans="1:38" ht="15.75" customHeight="1">
      <c r="A170" s="34">
        <v>28</v>
      </c>
      <c r="B170" s="35">
        <f>(G170*I170)+(K170*M170)</f>
        <v>28.19</v>
      </c>
      <c r="C170" s="52">
        <f>A170/1.51</f>
        <v>18.543046357615893</v>
      </c>
      <c r="D170" s="53">
        <f>_xlfn.CEILING.MATH(I170/8)</f>
        <v>3</v>
      </c>
      <c r="E170" s="34" t="s">
        <v>34</v>
      </c>
      <c r="F170" s="34" t="s">
        <v>43</v>
      </c>
      <c r="G170" s="35">
        <v>1.51</v>
      </c>
      <c r="H170" s="35">
        <v>18</v>
      </c>
      <c r="I170" s="38">
        <v>18</v>
      </c>
      <c r="J170" s="34" t="s">
        <v>39</v>
      </c>
      <c r="K170" s="35">
        <v>1.01</v>
      </c>
      <c r="L170" s="35">
        <v>12</v>
      </c>
      <c r="M170" s="38">
        <v>1</v>
      </c>
      <c r="N170" s="23">
        <f>H170*I170</f>
        <v>324</v>
      </c>
      <c r="O170" s="21">
        <f>L170*M170</f>
        <v>12</v>
      </c>
      <c r="P170" s="39">
        <f>N170+O170</f>
        <v>336</v>
      </c>
      <c r="Q170" s="42">
        <f>P170*1.2</f>
        <v>403.2</v>
      </c>
      <c r="R170" s="18" t="s">
        <v>50</v>
      </c>
      <c r="S170" s="2" t="s">
        <v>51</v>
      </c>
      <c r="T170" s="19">
        <v>3</v>
      </c>
      <c r="U170" s="23"/>
      <c r="V170" s="24"/>
      <c r="W170" s="23" t="s">
        <v>28</v>
      </c>
      <c r="X170" s="22">
        <v>3</v>
      </c>
      <c r="Y170" s="21" t="s">
        <v>44</v>
      </c>
      <c r="Z170" s="21">
        <f>I170+M170-D170</f>
        <v>16</v>
      </c>
      <c r="AA170" s="23" t="s">
        <v>45</v>
      </c>
      <c r="AB170" s="24">
        <f>I170+M170-D170</f>
        <v>16</v>
      </c>
      <c r="AC170" s="23" t="s">
        <v>41</v>
      </c>
      <c r="AD170" s="21">
        <f>I170</f>
        <v>18</v>
      </c>
      <c r="AE170" s="23" t="s">
        <v>37</v>
      </c>
      <c r="AF170" s="24">
        <f>M170</f>
        <v>1</v>
      </c>
      <c r="AG170" s="23" t="s">
        <v>30</v>
      </c>
      <c r="AH170" s="24">
        <v>38</v>
      </c>
      <c r="AI170" s="23" t="s">
        <v>46</v>
      </c>
      <c r="AJ170" s="24">
        <f>AD170+AF170-1</f>
        <v>18</v>
      </c>
      <c r="AK170" s="23" t="s">
        <v>31</v>
      </c>
      <c r="AL170" s="24">
        <v>1</v>
      </c>
    </row>
    <row r="171" spans="1:38" ht="15.75" customHeight="1">
      <c r="A171" s="25">
        <v>28.5</v>
      </c>
      <c r="B171" s="26">
        <f>(G171*I171)+(K171*M171)</f>
        <v>28.69</v>
      </c>
      <c r="C171" s="54">
        <f>A171/1.51</f>
        <v>18.874172185430464</v>
      </c>
      <c r="D171" s="55">
        <f>_xlfn.CEILING.MATH(I171/8)</f>
        <v>3</v>
      </c>
      <c r="E171" s="29" t="s">
        <v>24</v>
      </c>
      <c r="F171" s="25" t="s">
        <v>40</v>
      </c>
      <c r="G171" s="26">
        <v>1.51</v>
      </c>
      <c r="H171" s="26">
        <v>18</v>
      </c>
      <c r="I171" s="30">
        <v>19</v>
      </c>
      <c r="J171" s="25"/>
      <c r="K171" s="26"/>
      <c r="L171" s="12"/>
      <c r="M171" s="30"/>
      <c r="N171" s="14">
        <f>H171*I171</f>
        <v>342</v>
      </c>
      <c r="O171" s="12">
        <f>L171*M171</f>
        <v>0</v>
      </c>
      <c r="P171" s="31">
        <f>N171+O171</f>
        <v>342</v>
      </c>
      <c r="Q171" s="44">
        <f>P171*1.2</f>
        <v>410.4</v>
      </c>
      <c r="R171" s="11" t="s">
        <v>50</v>
      </c>
      <c r="S171" s="12" t="s">
        <v>51</v>
      </c>
      <c r="T171" s="13">
        <v>3</v>
      </c>
      <c r="U171" s="14"/>
      <c r="V171" s="15"/>
      <c r="W171" s="14" t="s">
        <v>28</v>
      </c>
      <c r="X171" s="13">
        <v>3</v>
      </c>
      <c r="Y171" s="12" t="s">
        <v>44</v>
      </c>
      <c r="Z171" s="12">
        <f>I171+M171-D171</f>
        <v>16</v>
      </c>
      <c r="AA171" s="14" t="s">
        <v>45</v>
      </c>
      <c r="AB171" s="15">
        <f>I171+M171-D171</f>
        <v>16</v>
      </c>
      <c r="AC171" s="14" t="s">
        <v>41</v>
      </c>
      <c r="AD171" s="12">
        <f>I171</f>
        <v>19</v>
      </c>
      <c r="AE171" s="14"/>
      <c r="AF171" s="15"/>
      <c r="AG171" s="14" t="s">
        <v>30</v>
      </c>
      <c r="AH171" s="15">
        <v>38</v>
      </c>
      <c r="AI171" s="14" t="s">
        <v>46</v>
      </c>
      <c r="AJ171" s="15">
        <f>AD171+AF171-1</f>
        <v>18</v>
      </c>
      <c r="AK171" s="14" t="s">
        <v>31</v>
      </c>
      <c r="AL171" s="15">
        <v>1</v>
      </c>
    </row>
    <row r="172" spans="1:38" ht="15.75" customHeight="1">
      <c r="A172" s="3">
        <v>28.5</v>
      </c>
      <c r="B172" s="4">
        <f>(G172*I172)+(K172*M172)</f>
        <v>28.69</v>
      </c>
      <c r="C172" s="50">
        <f>A172/1.51</f>
        <v>18.874172185430464</v>
      </c>
      <c r="D172" s="51">
        <f>_xlfn.CEILING.MATH(I172/8)</f>
        <v>3</v>
      </c>
      <c r="E172" s="17" t="s">
        <v>32</v>
      </c>
      <c r="F172" s="3" t="s">
        <v>42</v>
      </c>
      <c r="G172" s="4">
        <v>1.51</v>
      </c>
      <c r="H172" s="4">
        <v>18</v>
      </c>
      <c r="I172" s="5">
        <v>19</v>
      </c>
      <c r="J172" s="3"/>
      <c r="K172" s="4"/>
      <c r="M172" s="5"/>
      <c r="N172" s="8">
        <f>H172*I172</f>
        <v>342</v>
      </c>
      <c r="O172" s="2">
        <f>L172*M172</f>
        <v>0</v>
      </c>
      <c r="P172" s="9">
        <f>N172+O172</f>
        <v>342</v>
      </c>
      <c r="Q172" s="41">
        <f>P172*1.2</f>
        <v>410.4</v>
      </c>
      <c r="R172" s="18" t="s">
        <v>50</v>
      </c>
      <c r="S172" s="2" t="s">
        <v>51</v>
      </c>
      <c r="T172" s="19">
        <v>3</v>
      </c>
      <c r="V172" s="16"/>
      <c r="W172" s="8" t="s">
        <v>28</v>
      </c>
      <c r="X172" s="19">
        <v>3</v>
      </c>
      <c r="Y172" s="2" t="s">
        <v>44</v>
      </c>
      <c r="Z172" s="2">
        <f>I172+M172-D172</f>
        <v>16</v>
      </c>
      <c r="AA172" s="8" t="s">
        <v>45</v>
      </c>
      <c r="AB172" s="16">
        <f>I172+M172-D172</f>
        <v>16</v>
      </c>
      <c r="AC172" s="8" t="s">
        <v>41</v>
      </c>
      <c r="AD172" s="2">
        <f>I172</f>
        <v>19</v>
      </c>
      <c r="AE172" s="8"/>
      <c r="AG172" s="8" t="s">
        <v>30</v>
      </c>
      <c r="AH172" s="16">
        <v>38</v>
      </c>
      <c r="AI172" s="8" t="s">
        <v>46</v>
      </c>
      <c r="AJ172" s="16">
        <f>AD172+AF172-1</f>
        <v>18</v>
      </c>
      <c r="AK172" s="8" t="s">
        <v>31</v>
      </c>
      <c r="AL172" s="16">
        <v>1</v>
      </c>
    </row>
    <row r="173" spans="1:38" ht="15.75" customHeight="1">
      <c r="A173" s="3">
        <v>28.5</v>
      </c>
      <c r="B173" s="87">
        <f>(G173*I173)+(K173*M173)</f>
        <v>28.69</v>
      </c>
      <c r="C173" s="50">
        <f>A173/1.51</f>
        <v>18.874172185430464</v>
      </c>
      <c r="D173" s="51">
        <f>_xlfn.CEILING.MATH(I173/8)</f>
        <v>3</v>
      </c>
      <c r="E173" s="3" t="s">
        <v>34</v>
      </c>
      <c r="F173" s="3" t="s">
        <v>43</v>
      </c>
      <c r="G173" s="87">
        <v>1.51</v>
      </c>
      <c r="H173" s="87">
        <v>18</v>
      </c>
      <c r="I173" s="5">
        <v>19</v>
      </c>
      <c r="J173" s="3"/>
      <c r="K173" s="87"/>
      <c r="L173" s="88"/>
      <c r="M173" s="5"/>
      <c r="N173" s="8">
        <f>H173*I173</f>
        <v>342</v>
      </c>
      <c r="O173" s="88">
        <f>L173*M173</f>
        <v>0</v>
      </c>
      <c r="P173" s="89">
        <f>N173+O173</f>
        <v>342</v>
      </c>
      <c r="Q173" s="41">
        <f>P173*1.2</f>
        <v>410.4</v>
      </c>
      <c r="R173" s="18" t="s">
        <v>50</v>
      </c>
      <c r="S173" s="2" t="s">
        <v>51</v>
      </c>
      <c r="T173" s="19">
        <v>3</v>
      </c>
      <c r="V173" s="16"/>
      <c r="W173" s="8" t="s">
        <v>28</v>
      </c>
      <c r="X173" s="19">
        <v>3</v>
      </c>
      <c r="Y173" s="88" t="s">
        <v>44</v>
      </c>
      <c r="Z173" s="88">
        <f>I173+M173-D173</f>
        <v>16</v>
      </c>
      <c r="AA173" s="8" t="s">
        <v>45</v>
      </c>
      <c r="AB173" s="16">
        <f>I173+M173-D173</f>
        <v>16</v>
      </c>
      <c r="AC173" s="8" t="s">
        <v>41</v>
      </c>
      <c r="AD173" s="88">
        <f>I173</f>
        <v>19</v>
      </c>
      <c r="AE173" s="8"/>
      <c r="AG173" s="8" t="s">
        <v>30</v>
      </c>
      <c r="AH173" s="16">
        <v>38</v>
      </c>
      <c r="AI173" s="8" t="s">
        <v>46</v>
      </c>
      <c r="AJ173" s="16">
        <f>AD173+AF173-1</f>
        <v>18</v>
      </c>
      <c r="AK173" s="8" t="s">
        <v>31</v>
      </c>
      <c r="AL173" s="16">
        <v>1</v>
      </c>
    </row>
    <row r="174" spans="1:38" ht="15.75" customHeight="1">
      <c r="A174" s="3">
        <v>29</v>
      </c>
      <c r="B174" s="87">
        <f>(G174*I174)+(K174*M174)</f>
        <v>29.200000000000003</v>
      </c>
      <c r="C174" s="50">
        <f>A174/1.51</f>
        <v>19.205298013245034</v>
      </c>
      <c r="D174" s="51">
        <f>_xlfn.CEILING.MATH(I174/8)</f>
        <v>3</v>
      </c>
      <c r="E174" s="7" t="s">
        <v>24</v>
      </c>
      <c r="F174" s="3" t="s">
        <v>40</v>
      </c>
      <c r="G174" s="87">
        <v>1.51</v>
      </c>
      <c r="H174" s="87">
        <v>18</v>
      </c>
      <c r="I174" s="5">
        <v>19</v>
      </c>
      <c r="J174" s="3" t="s">
        <v>25</v>
      </c>
      <c r="K174" s="87">
        <v>0.51</v>
      </c>
      <c r="L174" s="87">
        <v>6</v>
      </c>
      <c r="M174" s="5">
        <v>1</v>
      </c>
      <c r="N174" s="8">
        <f>H174*I174</f>
        <v>342</v>
      </c>
      <c r="O174" s="88">
        <f>L174*M174</f>
        <v>6</v>
      </c>
      <c r="P174" s="89">
        <f>N174+O174</f>
        <v>348</v>
      </c>
      <c r="Q174" s="41">
        <f>P174*1.2</f>
        <v>417.59999999999997</v>
      </c>
      <c r="R174" s="18" t="s">
        <v>50</v>
      </c>
      <c r="S174" s="88" t="s">
        <v>51</v>
      </c>
      <c r="T174" s="19">
        <v>3</v>
      </c>
      <c r="V174" s="16"/>
      <c r="W174" s="8" t="s">
        <v>28</v>
      </c>
      <c r="X174" s="19">
        <v>3</v>
      </c>
      <c r="Y174" s="88" t="s">
        <v>44</v>
      </c>
      <c r="Z174" s="88">
        <f>I174+M174-D174</f>
        <v>17</v>
      </c>
      <c r="AA174" s="8" t="s">
        <v>45</v>
      </c>
      <c r="AB174" s="16">
        <f>I174+M174-D174</f>
        <v>17</v>
      </c>
      <c r="AC174" s="8" t="s">
        <v>41</v>
      </c>
      <c r="AD174" s="88">
        <f>I174</f>
        <v>19</v>
      </c>
      <c r="AE174" s="8" t="s">
        <v>29</v>
      </c>
      <c r="AF174" s="16">
        <f>M174</f>
        <v>1</v>
      </c>
      <c r="AG174" s="8" t="s">
        <v>30</v>
      </c>
      <c r="AH174" s="16">
        <v>40</v>
      </c>
      <c r="AI174" s="8" t="s">
        <v>46</v>
      </c>
      <c r="AJ174" s="16">
        <f>AD174+AF174-1</f>
        <v>19</v>
      </c>
      <c r="AK174" s="8" t="s">
        <v>31</v>
      </c>
      <c r="AL174" s="16">
        <v>1</v>
      </c>
    </row>
    <row r="175" spans="1:38" ht="15.75" customHeight="1">
      <c r="A175" s="3">
        <v>29</v>
      </c>
      <c r="B175" s="4">
        <f>(G175*I175)+(K175*M175)</f>
        <v>29.200000000000003</v>
      </c>
      <c r="C175" s="50">
        <f>A175/1.51</f>
        <v>19.205298013245034</v>
      </c>
      <c r="D175" s="51">
        <f>_xlfn.CEILING.MATH(I175/8)</f>
        <v>3</v>
      </c>
      <c r="E175" s="17" t="s">
        <v>32</v>
      </c>
      <c r="F175" s="3" t="s">
        <v>42</v>
      </c>
      <c r="G175" s="4">
        <v>1.51</v>
      </c>
      <c r="H175" s="4">
        <v>18</v>
      </c>
      <c r="I175" s="5">
        <v>19</v>
      </c>
      <c r="J175" s="3" t="s">
        <v>33</v>
      </c>
      <c r="K175" s="4">
        <v>0.51</v>
      </c>
      <c r="L175" s="4">
        <v>6</v>
      </c>
      <c r="M175" s="5">
        <v>1</v>
      </c>
      <c r="N175" s="8">
        <f>H175*I175</f>
        <v>342</v>
      </c>
      <c r="O175" s="2">
        <f>L175*M175</f>
        <v>6</v>
      </c>
      <c r="P175" s="9">
        <f>N175+O175</f>
        <v>348</v>
      </c>
      <c r="Q175" s="41">
        <f>P175*1.2</f>
        <v>417.59999999999997</v>
      </c>
      <c r="R175" s="18" t="s">
        <v>50</v>
      </c>
      <c r="S175" s="2" t="s">
        <v>51</v>
      </c>
      <c r="T175" s="19">
        <v>3</v>
      </c>
      <c r="V175" s="16"/>
      <c r="W175" s="8" t="s">
        <v>28</v>
      </c>
      <c r="X175" s="19">
        <v>3</v>
      </c>
      <c r="Y175" s="2" t="s">
        <v>44</v>
      </c>
      <c r="Z175" s="2">
        <f>I175+M175-D175</f>
        <v>17</v>
      </c>
      <c r="AA175" s="8" t="s">
        <v>45</v>
      </c>
      <c r="AB175" s="16">
        <f>I175+M175-D175</f>
        <v>17</v>
      </c>
      <c r="AC175" s="8" t="s">
        <v>41</v>
      </c>
      <c r="AD175" s="2">
        <f>I175</f>
        <v>19</v>
      </c>
      <c r="AE175" s="8" t="s">
        <v>29</v>
      </c>
      <c r="AF175" s="16">
        <f>M175</f>
        <v>1</v>
      </c>
      <c r="AG175" s="8" t="s">
        <v>30</v>
      </c>
      <c r="AH175" s="16">
        <v>40</v>
      </c>
      <c r="AI175" s="8" t="s">
        <v>46</v>
      </c>
      <c r="AJ175" s="16">
        <f>AD175+AF175-1</f>
        <v>19</v>
      </c>
      <c r="AK175" s="8" t="s">
        <v>31</v>
      </c>
      <c r="AL175" s="16">
        <v>1</v>
      </c>
    </row>
    <row r="176" spans="1:38" ht="15.75" customHeight="1">
      <c r="A176" s="3">
        <v>29</v>
      </c>
      <c r="B176" s="87">
        <f>(G176*I176)+(K176*M176)</f>
        <v>29.200000000000003</v>
      </c>
      <c r="C176" s="50">
        <f>A176/1.51</f>
        <v>19.205298013245034</v>
      </c>
      <c r="D176" s="51">
        <f>_xlfn.CEILING.MATH(I176/8)</f>
        <v>3</v>
      </c>
      <c r="E176" s="3" t="s">
        <v>34</v>
      </c>
      <c r="F176" s="3" t="s">
        <v>43</v>
      </c>
      <c r="G176" s="87">
        <v>1.51</v>
      </c>
      <c r="H176" s="87">
        <v>18</v>
      </c>
      <c r="I176" s="5">
        <v>19</v>
      </c>
      <c r="J176" s="3" t="s">
        <v>35</v>
      </c>
      <c r="K176" s="87">
        <v>0.51</v>
      </c>
      <c r="L176" s="87">
        <v>6</v>
      </c>
      <c r="M176" s="5">
        <v>1</v>
      </c>
      <c r="N176" s="8">
        <f>H176*I176</f>
        <v>342</v>
      </c>
      <c r="O176" s="88">
        <f>L176*M176</f>
        <v>6</v>
      </c>
      <c r="P176" s="89">
        <f>N176+O176</f>
        <v>348</v>
      </c>
      <c r="Q176" s="41">
        <f>P176*1.2</f>
        <v>417.59999999999997</v>
      </c>
      <c r="R176" s="18" t="s">
        <v>50</v>
      </c>
      <c r="S176" s="88" t="s">
        <v>51</v>
      </c>
      <c r="T176" s="19">
        <v>3</v>
      </c>
      <c r="V176" s="16"/>
      <c r="W176" s="8" t="s">
        <v>28</v>
      </c>
      <c r="X176" s="19">
        <v>3</v>
      </c>
      <c r="Y176" s="88" t="s">
        <v>44</v>
      </c>
      <c r="Z176" s="88">
        <f>I176+M176-D176</f>
        <v>17</v>
      </c>
      <c r="AA176" s="8" t="s">
        <v>45</v>
      </c>
      <c r="AB176" s="16">
        <f>I176+M176-D176</f>
        <v>17</v>
      </c>
      <c r="AC176" s="8" t="s">
        <v>41</v>
      </c>
      <c r="AD176" s="88">
        <f>I176</f>
        <v>19</v>
      </c>
      <c r="AE176" s="8" t="s">
        <v>29</v>
      </c>
      <c r="AF176" s="16">
        <f>M176</f>
        <v>1</v>
      </c>
      <c r="AG176" s="8" t="s">
        <v>30</v>
      </c>
      <c r="AH176" s="16">
        <v>40</v>
      </c>
      <c r="AI176" s="8" t="s">
        <v>46</v>
      </c>
      <c r="AJ176" s="16">
        <f>AD176+AF176-1</f>
        <v>19</v>
      </c>
      <c r="AK176" s="8" t="s">
        <v>31</v>
      </c>
      <c r="AL176" s="16">
        <v>1</v>
      </c>
    </row>
    <row r="177" spans="1:38" ht="15.75" customHeight="1">
      <c r="A177" s="3">
        <v>29.5</v>
      </c>
      <c r="B177" s="4">
        <f>(G177*I177)+(K177*M177)</f>
        <v>29.700000000000003</v>
      </c>
      <c r="C177" s="50">
        <f>A177/1.51</f>
        <v>19.536423841059602</v>
      </c>
      <c r="D177" s="51">
        <f>_xlfn.CEILING.MATH(I177/8)</f>
        <v>3</v>
      </c>
      <c r="E177" s="7" t="s">
        <v>24</v>
      </c>
      <c r="F177" s="3" t="s">
        <v>40</v>
      </c>
      <c r="G177" s="4">
        <v>1.51</v>
      </c>
      <c r="H177" s="4">
        <v>18</v>
      </c>
      <c r="I177" s="5">
        <v>19</v>
      </c>
      <c r="J177" s="3" t="s">
        <v>36</v>
      </c>
      <c r="K177" s="4">
        <v>1.01</v>
      </c>
      <c r="L177" s="4">
        <v>12</v>
      </c>
      <c r="M177" s="5">
        <v>1</v>
      </c>
      <c r="N177" s="8">
        <f>H177*I177</f>
        <v>342</v>
      </c>
      <c r="O177" s="2">
        <f>L177*M177</f>
        <v>12</v>
      </c>
      <c r="P177" s="9">
        <f>N177+O177</f>
        <v>354</v>
      </c>
      <c r="Q177" s="41">
        <f>P177*1.2</f>
        <v>424.8</v>
      </c>
      <c r="R177" s="18" t="s">
        <v>50</v>
      </c>
      <c r="S177" s="2" t="s">
        <v>51</v>
      </c>
      <c r="T177" s="19">
        <v>3</v>
      </c>
      <c r="V177" s="16"/>
      <c r="W177" s="8" t="s">
        <v>28</v>
      </c>
      <c r="X177" s="19">
        <v>3</v>
      </c>
      <c r="Y177" s="2" t="s">
        <v>44</v>
      </c>
      <c r="Z177" s="2">
        <f>I177+M177-D177</f>
        <v>17</v>
      </c>
      <c r="AA177" s="8" t="s">
        <v>45</v>
      </c>
      <c r="AB177" s="16">
        <f>I177+M177-D177</f>
        <v>17</v>
      </c>
      <c r="AC177" s="8" t="s">
        <v>41</v>
      </c>
      <c r="AD177" s="2">
        <f>I177</f>
        <v>19</v>
      </c>
      <c r="AE177" s="8" t="s">
        <v>37</v>
      </c>
      <c r="AF177" s="16">
        <f>M177</f>
        <v>1</v>
      </c>
      <c r="AG177" s="8" t="s">
        <v>30</v>
      </c>
      <c r="AH177" s="16">
        <v>40</v>
      </c>
      <c r="AI177" s="8" t="s">
        <v>46</v>
      </c>
      <c r="AJ177" s="16">
        <f>AD177+AF177-1</f>
        <v>19</v>
      </c>
      <c r="AK177" s="8" t="s">
        <v>31</v>
      </c>
      <c r="AL177" s="16">
        <v>1</v>
      </c>
    </row>
    <row r="178" spans="1:38" ht="15.75" customHeight="1">
      <c r="A178" s="3">
        <v>29.5</v>
      </c>
      <c r="B178" s="4">
        <f>(G178*I178)+(K178*M178)</f>
        <v>29.700000000000003</v>
      </c>
      <c r="C178" s="50">
        <f>A178/1.51</f>
        <v>19.536423841059602</v>
      </c>
      <c r="D178" s="51">
        <f>_xlfn.CEILING.MATH(I178/8)</f>
        <v>3</v>
      </c>
      <c r="E178" s="17" t="s">
        <v>32</v>
      </c>
      <c r="F178" s="3" t="s">
        <v>42</v>
      </c>
      <c r="G178" s="4">
        <v>1.51</v>
      </c>
      <c r="H178" s="4">
        <v>18</v>
      </c>
      <c r="I178" s="5">
        <v>19</v>
      </c>
      <c r="J178" s="3" t="s">
        <v>38</v>
      </c>
      <c r="K178" s="4">
        <v>1.01</v>
      </c>
      <c r="L178" s="4">
        <v>12</v>
      </c>
      <c r="M178" s="5">
        <v>1</v>
      </c>
      <c r="N178" s="8">
        <f>H178*I178</f>
        <v>342</v>
      </c>
      <c r="O178" s="2">
        <f>L178*M178</f>
        <v>12</v>
      </c>
      <c r="P178" s="9">
        <f>N178+O178</f>
        <v>354</v>
      </c>
      <c r="Q178" s="41">
        <f>P178*1.2</f>
        <v>424.8</v>
      </c>
      <c r="R178" s="18" t="s">
        <v>50</v>
      </c>
      <c r="S178" s="2" t="s">
        <v>51</v>
      </c>
      <c r="T178" s="19">
        <v>3</v>
      </c>
      <c r="V178" s="16"/>
      <c r="W178" s="8" t="s">
        <v>28</v>
      </c>
      <c r="X178" s="19">
        <v>3</v>
      </c>
      <c r="Y178" s="2" t="s">
        <v>44</v>
      </c>
      <c r="Z178" s="2">
        <f>I178+M178-D178</f>
        <v>17</v>
      </c>
      <c r="AA178" s="8" t="s">
        <v>45</v>
      </c>
      <c r="AB178" s="16">
        <f>I178+M178-D178</f>
        <v>17</v>
      </c>
      <c r="AC178" s="8" t="s">
        <v>41</v>
      </c>
      <c r="AD178" s="2">
        <f>I178</f>
        <v>19</v>
      </c>
      <c r="AE178" s="8" t="s">
        <v>37</v>
      </c>
      <c r="AF178" s="16">
        <f>M178</f>
        <v>1</v>
      </c>
      <c r="AG178" s="8" t="s">
        <v>30</v>
      </c>
      <c r="AH178" s="16">
        <v>40</v>
      </c>
      <c r="AI178" s="8" t="s">
        <v>46</v>
      </c>
      <c r="AJ178" s="16">
        <f>AD178+AF178-1</f>
        <v>19</v>
      </c>
      <c r="AK178" s="8" t="s">
        <v>31</v>
      </c>
      <c r="AL178" s="16">
        <v>1</v>
      </c>
    </row>
    <row r="179" spans="1:38" ht="15.75" customHeight="1">
      <c r="A179" s="34">
        <v>29.5</v>
      </c>
      <c r="B179" s="35">
        <f>(G179*I179)+(K179*M179)</f>
        <v>29.700000000000003</v>
      </c>
      <c r="C179" s="52">
        <f>A179/1.51</f>
        <v>19.536423841059602</v>
      </c>
      <c r="D179" s="53">
        <f>_xlfn.CEILING.MATH(I179/8)</f>
        <v>3</v>
      </c>
      <c r="E179" s="34" t="s">
        <v>34</v>
      </c>
      <c r="F179" s="34" t="s">
        <v>43</v>
      </c>
      <c r="G179" s="35">
        <v>1.51</v>
      </c>
      <c r="H179" s="35">
        <v>18</v>
      </c>
      <c r="I179" s="38">
        <v>19</v>
      </c>
      <c r="J179" s="34" t="s">
        <v>39</v>
      </c>
      <c r="K179" s="35">
        <v>1.01</v>
      </c>
      <c r="L179" s="35">
        <v>12</v>
      </c>
      <c r="M179" s="38">
        <v>1</v>
      </c>
      <c r="N179" s="23">
        <f>H179*I179</f>
        <v>342</v>
      </c>
      <c r="O179" s="21">
        <f>L179*M179</f>
        <v>12</v>
      </c>
      <c r="P179" s="39">
        <f>N179+O179</f>
        <v>354</v>
      </c>
      <c r="Q179" s="42">
        <f>P179*1.2</f>
        <v>424.8</v>
      </c>
      <c r="R179" s="18" t="s">
        <v>50</v>
      </c>
      <c r="S179" s="2" t="s">
        <v>51</v>
      </c>
      <c r="T179" s="19">
        <v>3</v>
      </c>
      <c r="U179" s="23"/>
      <c r="V179" s="24"/>
      <c r="W179" s="23" t="s">
        <v>28</v>
      </c>
      <c r="X179" s="22">
        <v>3</v>
      </c>
      <c r="Y179" s="21" t="s">
        <v>44</v>
      </c>
      <c r="Z179" s="21">
        <f>I179+M179-D179</f>
        <v>17</v>
      </c>
      <c r="AA179" s="23" t="s">
        <v>45</v>
      </c>
      <c r="AB179" s="24">
        <f>I179+M179-D179</f>
        <v>17</v>
      </c>
      <c r="AC179" s="23" t="s">
        <v>41</v>
      </c>
      <c r="AD179" s="21">
        <f>I179</f>
        <v>19</v>
      </c>
      <c r="AE179" s="23" t="s">
        <v>37</v>
      </c>
      <c r="AF179" s="24">
        <f>M179</f>
        <v>1</v>
      </c>
      <c r="AG179" s="23" t="s">
        <v>30</v>
      </c>
      <c r="AH179" s="24">
        <v>40</v>
      </c>
      <c r="AI179" s="23" t="s">
        <v>46</v>
      </c>
      <c r="AJ179" s="24">
        <f>AD179+AF179-1</f>
        <v>19</v>
      </c>
      <c r="AK179" s="23" t="s">
        <v>31</v>
      </c>
      <c r="AL179" s="24">
        <v>1</v>
      </c>
    </row>
    <row r="180" spans="1:38" ht="15.75" customHeight="1">
      <c r="A180" s="25">
        <v>30</v>
      </c>
      <c r="B180" s="26">
        <f>(G180*I180)+(K180*M180)</f>
        <v>30.2</v>
      </c>
      <c r="C180" s="54">
        <f>A180/1.51</f>
        <v>19.867549668874172</v>
      </c>
      <c r="D180" s="55">
        <f>_xlfn.CEILING.MATH(I180/8)</f>
        <v>3</v>
      </c>
      <c r="E180" s="29" t="s">
        <v>24</v>
      </c>
      <c r="F180" s="25" t="s">
        <v>40</v>
      </c>
      <c r="G180" s="26">
        <v>1.51</v>
      </c>
      <c r="H180" s="26">
        <v>18</v>
      </c>
      <c r="I180" s="30">
        <v>20</v>
      </c>
      <c r="J180" s="25"/>
      <c r="K180" s="26"/>
      <c r="L180" s="12"/>
      <c r="M180" s="30"/>
      <c r="N180" s="14">
        <f>H180*I180</f>
        <v>360</v>
      </c>
      <c r="O180" s="12">
        <f>L180*M180</f>
        <v>0</v>
      </c>
      <c r="P180" s="31">
        <f>N180+O180</f>
        <v>360</v>
      </c>
      <c r="Q180" s="44">
        <f>P180*1.2</f>
        <v>432</v>
      </c>
      <c r="R180" s="11" t="s">
        <v>50</v>
      </c>
      <c r="S180" s="12" t="s">
        <v>51</v>
      </c>
      <c r="T180" s="13">
        <v>3</v>
      </c>
      <c r="U180" s="14"/>
      <c r="V180" s="15"/>
      <c r="W180" s="14" t="s">
        <v>28</v>
      </c>
      <c r="X180" s="13">
        <v>3</v>
      </c>
      <c r="Y180" s="12" t="s">
        <v>44</v>
      </c>
      <c r="Z180" s="12">
        <f>I180+M180-D180</f>
        <v>17</v>
      </c>
      <c r="AA180" s="14" t="s">
        <v>45</v>
      </c>
      <c r="AB180" s="15">
        <f>I180+M180-D180</f>
        <v>17</v>
      </c>
      <c r="AC180" s="14" t="s">
        <v>41</v>
      </c>
      <c r="AD180" s="12">
        <f>I180</f>
        <v>20</v>
      </c>
      <c r="AE180" s="14"/>
      <c r="AF180" s="15"/>
      <c r="AG180" s="14" t="s">
        <v>30</v>
      </c>
      <c r="AH180" s="15">
        <v>40</v>
      </c>
      <c r="AI180" s="14" t="s">
        <v>46</v>
      </c>
      <c r="AJ180" s="15">
        <f>AD180+AF180-1</f>
        <v>19</v>
      </c>
      <c r="AK180" s="14" t="s">
        <v>31</v>
      </c>
      <c r="AL180" s="15">
        <v>1</v>
      </c>
    </row>
    <row r="181" spans="1:38" ht="15.75" customHeight="1">
      <c r="A181" s="3">
        <v>30</v>
      </c>
      <c r="B181" s="4">
        <f>(G181*I181)+(K181*M181)</f>
        <v>30.2</v>
      </c>
      <c r="C181" s="50">
        <f>A181/1.51</f>
        <v>19.867549668874172</v>
      </c>
      <c r="D181" s="51">
        <f>_xlfn.CEILING.MATH(I181/8)</f>
        <v>3</v>
      </c>
      <c r="E181" s="17" t="s">
        <v>32</v>
      </c>
      <c r="F181" s="3" t="s">
        <v>42</v>
      </c>
      <c r="G181" s="4">
        <v>1.51</v>
      </c>
      <c r="H181" s="4">
        <v>18</v>
      </c>
      <c r="I181" s="5">
        <v>20</v>
      </c>
      <c r="J181" s="3"/>
      <c r="K181" s="4"/>
      <c r="M181" s="5"/>
      <c r="N181" s="8">
        <f>H181*I181</f>
        <v>360</v>
      </c>
      <c r="O181" s="2">
        <f>L181*M181</f>
        <v>0</v>
      </c>
      <c r="P181" s="9">
        <f>N181+O181</f>
        <v>360</v>
      </c>
      <c r="Q181" s="41">
        <f>P181*1.2</f>
        <v>432</v>
      </c>
      <c r="R181" s="18" t="s">
        <v>50</v>
      </c>
      <c r="S181" s="2" t="s">
        <v>51</v>
      </c>
      <c r="T181" s="19">
        <v>3</v>
      </c>
      <c r="V181" s="16"/>
      <c r="W181" s="8" t="s">
        <v>28</v>
      </c>
      <c r="X181" s="19">
        <v>3</v>
      </c>
      <c r="Y181" s="2" t="s">
        <v>44</v>
      </c>
      <c r="Z181" s="2">
        <f>I181+M181-D181</f>
        <v>17</v>
      </c>
      <c r="AA181" s="8" t="s">
        <v>45</v>
      </c>
      <c r="AB181" s="16">
        <f>I181+M181-D181</f>
        <v>17</v>
      </c>
      <c r="AC181" s="8" t="s">
        <v>41</v>
      </c>
      <c r="AD181" s="2">
        <f>I181</f>
        <v>20</v>
      </c>
      <c r="AE181" s="8"/>
      <c r="AG181" s="8" t="s">
        <v>30</v>
      </c>
      <c r="AH181" s="16">
        <v>40</v>
      </c>
      <c r="AI181" s="8" t="s">
        <v>46</v>
      </c>
      <c r="AJ181" s="16">
        <f>AD181+AF181-1</f>
        <v>19</v>
      </c>
      <c r="AK181" s="8" t="s">
        <v>31</v>
      </c>
      <c r="AL181" s="16">
        <v>1</v>
      </c>
    </row>
    <row r="182" spans="1:38" ht="15.75" customHeight="1">
      <c r="A182" s="3">
        <v>30</v>
      </c>
      <c r="B182" s="87">
        <f>(G182*I182)+(K182*M182)</f>
        <v>30.2</v>
      </c>
      <c r="C182" s="50">
        <f>A182/1.51</f>
        <v>19.867549668874172</v>
      </c>
      <c r="D182" s="51">
        <f>_xlfn.CEILING.MATH(I182/8)</f>
        <v>3</v>
      </c>
      <c r="E182" s="3" t="s">
        <v>34</v>
      </c>
      <c r="F182" s="3" t="s">
        <v>43</v>
      </c>
      <c r="G182" s="87">
        <v>1.51</v>
      </c>
      <c r="H182" s="87">
        <v>18</v>
      </c>
      <c r="I182" s="5">
        <v>20</v>
      </c>
      <c r="J182" s="3"/>
      <c r="K182" s="87"/>
      <c r="L182" s="88"/>
      <c r="M182" s="5"/>
      <c r="N182" s="8">
        <f>H182*I182</f>
        <v>360</v>
      </c>
      <c r="O182" s="88">
        <f>L182*M182</f>
        <v>0</v>
      </c>
      <c r="P182" s="89">
        <f>N182+O182</f>
        <v>360</v>
      </c>
      <c r="Q182" s="41">
        <f>P182*1.2</f>
        <v>432</v>
      </c>
      <c r="R182" s="18" t="s">
        <v>50</v>
      </c>
      <c r="S182" s="2" t="s">
        <v>51</v>
      </c>
      <c r="T182" s="19">
        <v>3</v>
      </c>
      <c r="V182" s="16"/>
      <c r="W182" s="8" t="s">
        <v>28</v>
      </c>
      <c r="X182" s="19">
        <v>3</v>
      </c>
      <c r="Y182" s="88" t="s">
        <v>44</v>
      </c>
      <c r="Z182" s="88">
        <f>I182+M182-D182</f>
        <v>17</v>
      </c>
      <c r="AA182" s="8" t="s">
        <v>45</v>
      </c>
      <c r="AB182" s="16">
        <f>I182+M182-D182</f>
        <v>17</v>
      </c>
      <c r="AC182" s="8" t="s">
        <v>41</v>
      </c>
      <c r="AD182" s="88">
        <f>I182</f>
        <v>20</v>
      </c>
      <c r="AE182" s="8"/>
      <c r="AG182" s="8" t="s">
        <v>30</v>
      </c>
      <c r="AH182" s="16">
        <v>40</v>
      </c>
      <c r="AI182" s="8" t="s">
        <v>46</v>
      </c>
      <c r="AJ182" s="16">
        <f>AD182+AF182-1</f>
        <v>19</v>
      </c>
      <c r="AK182" s="8" t="s">
        <v>31</v>
      </c>
      <c r="AL182" s="16">
        <v>1</v>
      </c>
    </row>
    <row r="183" spans="1:38" ht="15.75" customHeight="1">
      <c r="A183" s="3">
        <v>30.5</v>
      </c>
      <c r="B183" s="87">
        <f>(G183*I183)+(K183*M183)</f>
        <v>30.71</v>
      </c>
      <c r="C183" s="50">
        <f>A183/1.51</f>
        <v>20.198675496688743</v>
      </c>
      <c r="D183" s="51">
        <f>_xlfn.CEILING.MATH(I183/8)</f>
        <v>3</v>
      </c>
      <c r="E183" s="7" t="s">
        <v>24</v>
      </c>
      <c r="F183" s="3" t="s">
        <v>40</v>
      </c>
      <c r="G183" s="87">
        <v>1.51</v>
      </c>
      <c r="H183" s="87">
        <v>18</v>
      </c>
      <c r="I183" s="5">
        <v>20</v>
      </c>
      <c r="J183" s="3" t="s">
        <v>25</v>
      </c>
      <c r="K183" s="87">
        <v>0.51</v>
      </c>
      <c r="L183" s="87">
        <v>6</v>
      </c>
      <c r="M183" s="5">
        <v>1</v>
      </c>
      <c r="N183" s="8">
        <f>H183*I183</f>
        <v>360</v>
      </c>
      <c r="O183" s="88">
        <f>L183*M183</f>
        <v>6</v>
      </c>
      <c r="P183" s="89">
        <f>N183+O183</f>
        <v>366</v>
      </c>
      <c r="Q183" s="41">
        <f>P183*1.2</f>
        <v>439.2</v>
      </c>
      <c r="R183" s="18" t="s">
        <v>50</v>
      </c>
      <c r="S183" s="88" t="s">
        <v>51</v>
      </c>
      <c r="T183" s="19">
        <v>3</v>
      </c>
      <c r="V183" s="16"/>
      <c r="W183" s="8" t="s">
        <v>28</v>
      </c>
      <c r="X183" s="19">
        <v>3</v>
      </c>
      <c r="Y183" s="88" t="s">
        <v>44</v>
      </c>
      <c r="Z183" s="88">
        <f>I183+M183-D183</f>
        <v>18</v>
      </c>
      <c r="AA183" s="8" t="s">
        <v>45</v>
      </c>
      <c r="AB183" s="16">
        <f>I183+M183-D183</f>
        <v>18</v>
      </c>
      <c r="AC183" s="8" t="s">
        <v>41</v>
      </c>
      <c r="AD183" s="88">
        <f>I183</f>
        <v>20</v>
      </c>
      <c r="AE183" s="8" t="s">
        <v>29</v>
      </c>
      <c r="AF183" s="16">
        <f>M183</f>
        <v>1</v>
      </c>
      <c r="AG183" s="8" t="s">
        <v>30</v>
      </c>
      <c r="AH183" s="16">
        <v>42</v>
      </c>
      <c r="AI183" s="8" t="s">
        <v>46</v>
      </c>
      <c r="AJ183" s="16">
        <f>AD183+AF183-1</f>
        <v>20</v>
      </c>
      <c r="AK183" s="8" t="s">
        <v>31</v>
      </c>
      <c r="AL183" s="16">
        <v>1</v>
      </c>
    </row>
    <row r="184" spans="1:38" ht="15.75" customHeight="1">
      <c r="A184" s="3">
        <v>30.5</v>
      </c>
      <c r="B184" s="4">
        <f>(G184*I184)+(K184*M184)</f>
        <v>30.71</v>
      </c>
      <c r="C184" s="50">
        <f>A184/1.51</f>
        <v>20.198675496688743</v>
      </c>
      <c r="D184" s="51">
        <f>_xlfn.CEILING.MATH(I184/8)</f>
        <v>3</v>
      </c>
      <c r="E184" s="17" t="s">
        <v>32</v>
      </c>
      <c r="F184" s="3" t="s">
        <v>42</v>
      </c>
      <c r="G184" s="4">
        <v>1.51</v>
      </c>
      <c r="H184" s="4">
        <v>18</v>
      </c>
      <c r="I184" s="5">
        <v>20</v>
      </c>
      <c r="J184" s="3" t="s">
        <v>33</v>
      </c>
      <c r="K184" s="4">
        <v>0.51</v>
      </c>
      <c r="L184" s="4">
        <v>6</v>
      </c>
      <c r="M184" s="5">
        <v>1</v>
      </c>
      <c r="N184" s="8">
        <f>H184*I184</f>
        <v>360</v>
      </c>
      <c r="O184" s="2">
        <f>L184*M184</f>
        <v>6</v>
      </c>
      <c r="P184" s="9">
        <f>N184+O184</f>
        <v>366</v>
      </c>
      <c r="Q184" s="41">
        <f>P184*1.2</f>
        <v>439.2</v>
      </c>
      <c r="R184" s="18" t="s">
        <v>50</v>
      </c>
      <c r="S184" s="2" t="s">
        <v>51</v>
      </c>
      <c r="T184" s="19">
        <v>3</v>
      </c>
      <c r="V184" s="16"/>
      <c r="W184" s="8" t="s">
        <v>28</v>
      </c>
      <c r="X184" s="19">
        <v>3</v>
      </c>
      <c r="Y184" s="2" t="s">
        <v>44</v>
      </c>
      <c r="Z184" s="2">
        <f>I184+M184-D184</f>
        <v>18</v>
      </c>
      <c r="AA184" s="8" t="s">
        <v>45</v>
      </c>
      <c r="AB184" s="16">
        <f>I184+M184-D184</f>
        <v>18</v>
      </c>
      <c r="AC184" s="8" t="s">
        <v>41</v>
      </c>
      <c r="AD184" s="2">
        <f>I184</f>
        <v>20</v>
      </c>
      <c r="AE184" s="8" t="s">
        <v>29</v>
      </c>
      <c r="AF184" s="16">
        <f>M184</f>
        <v>1</v>
      </c>
      <c r="AG184" s="8" t="s">
        <v>30</v>
      </c>
      <c r="AH184" s="16">
        <v>42</v>
      </c>
      <c r="AI184" s="8" t="s">
        <v>46</v>
      </c>
      <c r="AJ184" s="16">
        <f>AD184+AF184-1</f>
        <v>20</v>
      </c>
      <c r="AK184" s="8" t="s">
        <v>31</v>
      </c>
      <c r="AL184" s="16">
        <v>1</v>
      </c>
    </row>
    <row r="185" spans="1:38" ht="15.75" customHeight="1">
      <c r="A185" s="3">
        <v>30.5</v>
      </c>
      <c r="B185" s="87">
        <f>(G185*I185)+(K185*M185)</f>
        <v>30.71</v>
      </c>
      <c r="C185" s="50">
        <f>A185/1.51</f>
        <v>20.198675496688743</v>
      </c>
      <c r="D185" s="51">
        <f>_xlfn.CEILING.MATH(I185/8)</f>
        <v>3</v>
      </c>
      <c r="E185" s="3" t="s">
        <v>34</v>
      </c>
      <c r="F185" s="3" t="s">
        <v>43</v>
      </c>
      <c r="G185" s="87">
        <v>1.51</v>
      </c>
      <c r="H185" s="87">
        <v>18</v>
      </c>
      <c r="I185" s="5">
        <v>20</v>
      </c>
      <c r="J185" s="3" t="s">
        <v>35</v>
      </c>
      <c r="K185" s="87">
        <v>0.51</v>
      </c>
      <c r="L185" s="87">
        <v>6</v>
      </c>
      <c r="M185" s="5">
        <v>1</v>
      </c>
      <c r="N185" s="8">
        <f>H185*I185</f>
        <v>360</v>
      </c>
      <c r="O185" s="88">
        <f>L185*M185</f>
        <v>6</v>
      </c>
      <c r="P185" s="89">
        <f>N185+O185</f>
        <v>366</v>
      </c>
      <c r="Q185" s="41">
        <f>P185*1.2</f>
        <v>439.2</v>
      </c>
      <c r="R185" s="18" t="s">
        <v>50</v>
      </c>
      <c r="S185" s="88" t="s">
        <v>51</v>
      </c>
      <c r="T185" s="19">
        <v>3</v>
      </c>
      <c r="V185" s="16"/>
      <c r="W185" s="8" t="s">
        <v>28</v>
      </c>
      <c r="X185" s="19">
        <v>3</v>
      </c>
      <c r="Y185" s="88" t="s">
        <v>44</v>
      </c>
      <c r="Z185" s="88">
        <f>I185+M185-D185</f>
        <v>18</v>
      </c>
      <c r="AA185" s="8" t="s">
        <v>45</v>
      </c>
      <c r="AB185" s="16">
        <f>I185+M185-D185</f>
        <v>18</v>
      </c>
      <c r="AC185" s="8" t="s">
        <v>41</v>
      </c>
      <c r="AD185" s="88">
        <f>I185</f>
        <v>20</v>
      </c>
      <c r="AE185" s="8" t="s">
        <v>29</v>
      </c>
      <c r="AF185" s="16">
        <f>M185</f>
        <v>1</v>
      </c>
      <c r="AG185" s="8" t="s">
        <v>30</v>
      </c>
      <c r="AH185" s="16">
        <v>42</v>
      </c>
      <c r="AI185" s="8" t="s">
        <v>46</v>
      </c>
      <c r="AJ185" s="16">
        <f>AD185+AF185-1</f>
        <v>20</v>
      </c>
      <c r="AK185" s="8" t="s">
        <v>31</v>
      </c>
      <c r="AL185" s="16">
        <v>1</v>
      </c>
    </row>
    <row r="186" spans="1:38" ht="15.75" customHeight="1">
      <c r="A186" s="3">
        <v>31</v>
      </c>
      <c r="B186" s="87">
        <f>(G186*I186)+(K186*M186)</f>
        <v>31.21</v>
      </c>
      <c r="C186" s="50">
        <f>A186/1.51</f>
        <v>20.52980132450331</v>
      </c>
      <c r="D186" s="51">
        <f>_xlfn.CEILING.MATH(I186/8)</f>
        <v>3</v>
      </c>
      <c r="E186" s="7" t="s">
        <v>24</v>
      </c>
      <c r="F186" s="3" t="s">
        <v>40</v>
      </c>
      <c r="G186" s="87">
        <v>1.51</v>
      </c>
      <c r="H186" s="87">
        <v>18</v>
      </c>
      <c r="I186" s="5">
        <v>20</v>
      </c>
      <c r="J186" s="3" t="s">
        <v>36</v>
      </c>
      <c r="K186" s="87">
        <v>1.01</v>
      </c>
      <c r="L186" s="87">
        <v>12</v>
      </c>
      <c r="M186" s="5">
        <v>1</v>
      </c>
      <c r="N186" s="8">
        <f>H186*I186</f>
        <v>360</v>
      </c>
      <c r="O186" s="88">
        <f>L186*M186</f>
        <v>12</v>
      </c>
      <c r="P186" s="89">
        <f>N186+O186</f>
        <v>372</v>
      </c>
      <c r="Q186" s="41">
        <f>P186*1.2</f>
        <v>446.4</v>
      </c>
      <c r="R186" s="18" t="s">
        <v>50</v>
      </c>
      <c r="S186" s="88" t="s">
        <v>51</v>
      </c>
      <c r="T186" s="19">
        <v>3</v>
      </c>
      <c r="V186" s="16"/>
      <c r="W186" s="8" t="s">
        <v>28</v>
      </c>
      <c r="X186" s="19">
        <v>3</v>
      </c>
      <c r="Y186" s="88" t="s">
        <v>44</v>
      </c>
      <c r="Z186" s="88">
        <f>I186+M186-D186</f>
        <v>18</v>
      </c>
      <c r="AA186" s="8" t="s">
        <v>45</v>
      </c>
      <c r="AB186" s="16">
        <f>I186+M186-D186</f>
        <v>18</v>
      </c>
      <c r="AC186" s="8" t="s">
        <v>41</v>
      </c>
      <c r="AD186" s="88">
        <f>I186</f>
        <v>20</v>
      </c>
      <c r="AE186" s="8" t="s">
        <v>37</v>
      </c>
      <c r="AF186" s="16">
        <f>M186</f>
        <v>1</v>
      </c>
      <c r="AG186" s="8" t="s">
        <v>30</v>
      </c>
      <c r="AH186" s="16">
        <v>42</v>
      </c>
      <c r="AI186" s="8" t="s">
        <v>46</v>
      </c>
      <c r="AJ186" s="16">
        <f>AD186+AF186-1</f>
        <v>20</v>
      </c>
      <c r="AK186" s="8" t="s">
        <v>31</v>
      </c>
      <c r="AL186" s="16">
        <v>1</v>
      </c>
    </row>
    <row r="187" spans="1:38" ht="15.75" customHeight="1">
      <c r="A187" s="3">
        <v>31</v>
      </c>
      <c r="B187" s="87">
        <f>(G187*I187)+(K187*M187)</f>
        <v>31.21</v>
      </c>
      <c r="C187" s="50">
        <f>A187/1.51</f>
        <v>20.52980132450331</v>
      </c>
      <c r="D187" s="51">
        <f>_xlfn.CEILING.MATH(I187/8)</f>
        <v>3</v>
      </c>
      <c r="E187" s="17" t="s">
        <v>32</v>
      </c>
      <c r="F187" s="3" t="s">
        <v>42</v>
      </c>
      <c r="G187" s="87">
        <v>1.51</v>
      </c>
      <c r="H187" s="87">
        <v>18</v>
      </c>
      <c r="I187" s="5">
        <v>20</v>
      </c>
      <c r="J187" s="3" t="s">
        <v>38</v>
      </c>
      <c r="K187" s="87">
        <v>1.01</v>
      </c>
      <c r="L187" s="87">
        <v>12</v>
      </c>
      <c r="M187" s="5">
        <v>1</v>
      </c>
      <c r="N187" s="8">
        <f>H187*I187</f>
        <v>360</v>
      </c>
      <c r="O187" s="88">
        <f>L187*M187</f>
        <v>12</v>
      </c>
      <c r="P187" s="89">
        <f>N187+O187</f>
        <v>372</v>
      </c>
      <c r="Q187" s="41">
        <f>P187*1.2</f>
        <v>446.4</v>
      </c>
      <c r="R187" s="18" t="s">
        <v>50</v>
      </c>
      <c r="S187" s="88" t="s">
        <v>51</v>
      </c>
      <c r="T187" s="19">
        <v>3</v>
      </c>
      <c r="V187" s="16"/>
      <c r="W187" s="8" t="s">
        <v>28</v>
      </c>
      <c r="X187" s="19">
        <v>3</v>
      </c>
      <c r="Y187" s="88" t="s">
        <v>44</v>
      </c>
      <c r="Z187" s="88">
        <f>I187+M187-D187</f>
        <v>18</v>
      </c>
      <c r="AA187" s="8" t="s">
        <v>45</v>
      </c>
      <c r="AB187" s="16">
        <f>I187+M187-D187</f>
        <v>18</v>
      </c>
      <c r="AC187" s="8" t="s">
        <v>41</v>
      </c>
      <c r="AD187" s="88">
        <f>I187</f>
        <v>20</v>
      </c>
      <c r="AE187" s="8" t="s">
        <v>37</v>
      </c>
      <c r="AF187" s="16">
        <f>M187</f>
        <v>1</v>
      </c>
      <c r="AG187" s="8" t="s">
        <v>30</v>
      </c>
      <c r="AH187" s="16">
        <v>42</v>
      </c>
      <c r="AI187" s="8" t="s">
        <v>46</v>
      </c>
      <c r="AJ187" s="16">
        <f>AD187+AF187-1</f>
        <v>20</v>
      </c>
      <c r="AK187" s="8" t="s">
        <v>31</v>
      </c>
      <c r="AL187" s="16">
        <v>1</v>
      </c>
    </row>
    <row r="188" spans="1:38" ht="15.75" customHeight="1">
      <c r="A188" s="34">
        <v>31</v>
      </c>
      <c r="B188" s="35">
        <f>(G188*I188)+(K188*M188)</f>
        <v>31.21</v>
      </c>
      <c r="C188" s="52">
        <f>A188/1.51</f>
        <v>20.52980132450331</v>
      </c>
      <c r="D188" s="53">
        <f>_xlfn.CEILING.MATH(I188/8)</f>
        <v>3</v>
      </c>
      <c r="E188" s="34" t="s">
        <v>34</v>
      </c>
      <c r="F188" s="34" t="s">
        <v>43</v>
      </c>
      <c r="G188" s="35">
        <v>1.51</v>
      </c>
      <c r="H188" s="35">
        <v>18</v>
      </c>
      <c r="I188" s="38">
        <v>20</v>
      </c>
      <c r="J188" s="34" t="s">
        <v>39</v>
      </c>
      <c r="K188" s="35">
        <v>1.01</v>
      </c>
      <c r="L188" s="35">
        <v>12</v>
      </c>
      <c r="M188" s="38">
        <v>1</v>
      </c>
      <c r="N188" s="23">
        <f>H188*I188</f>
        <v>360</v>
      </c>
      <c r="O188" s="21">
        <f>L188*M188</f>
        <v>12</v>
      </c>
      <c r="P188" s="39">
        <f>N188+O188</f>
        <v>372</v>
      </c>
      <c r="Q188" s="42">
        <f>P188*1.2</f>
        <v>446.4</v>
      </c>
      <c r="R188" s="18" t="s">
        <v>50</v>
      </c>
      <c r="S188" s="88" t="s">
        <v>51</v>
      </c>
      <c r="T188" s="19">
        <v>3</v>
      </c>
      <c r="U188" s="23"/>
      <c r="V188" s="24"/>
      <c r="W188" s="23" t="s">
        <v>28</v>
      </c>
      <c r="X188" s="22">
        <v>3</v>
      </c>
      <c r="Y188" s="21" t="s">
        <v>44</v>
      </c>
      <c r="Z188" s="21">
        <f>I188+M188-D188</f>
        <v>18</v>
      </c>
      <c r="AA188" s="23" t="s">
        <v>45</v>
      </c>
      <c r="AB188" s="24">
        <f>I188+M188-D188</f>
        <v>18</v>
      </c>
      <c r="AC188" s="23" t="s">
        <v>41</v>
      </c>
      <c r="AD188" s="21">
        <f>I188</f>
        <v>20</v>
      </c>
      <c r="AE188" s="23" t="s">
        <v>37</v>
      </c>
      <c r="AF188" s="24">
        <f>M188</f>
        <v>1</v>
      </c>
      <c r="AG188" s="23" t="s">
        <v>30</v>
      </c>
      <c r="AH188" s="24">
        <v>42</v>
      </c>
      <c r="AI188" s="23" t="s">
        <v>46</v>
      </c>
      <c r="AJ188" s="24">
        <f>AD188+AF188-1</f>
        <v>20</v>
      </c>
      <c r="AK188" s="23" t="s">
        <v>31</v>
      </c>
      <c r="AL188" s="24">
        <v>1</v>
      </c>
    </row>
    <row r="189" spans="1:38" ht="15.75" customHeight="1">
      <c r="A189" s="25">
        <v>31.5</v>
      </c>
      <c r="B189" s="26">
        <f>(G189*I189)+(K189*M189)</f>
        <v>31.71</v>
      </c>
      <c r="C189" s="54">
        <f>A189/1.51</f>
        <v>20.860927152317881</v>
      </c>
      <c r="D189" s="55">
        <f>_xlfn.CEILING.MATH(I189/8)</f>
        <v>3</v>
      </c>
      <c r="E189" s="29" t="s">
        <v>24</v>
      </c>
      <c r="F189" s="25" t="s">
        <v>40</v>
      </c>
      <c r="G189" s="26">
        <v>1.51</v>
      </c>
      <c r="H189" s="26">
        <v>18</v>
      </c>
      <c r="I189" s="30">
        <v>21</v>
      </c>
      <c r="J189" s="25"/>
      <c r="K189" s="26"/>
      <c r="L189" s="12"/>
      <c r="M189" s="30"/>
      <c r="N189" s="14">
        <f>H189*I189</f>
        <v>378</v>
      </c>
      <c r="O189" s="12">
        <f>L189*M189</f>
        <v>0</v>
      </c>
      <c r="P189" s="31">
        <f>N189+O189</f>
        <v>378</v>
      </c>
      <c r="Q189" s="44">
        <f>P189*1.2</f>
        <v>453.59999999999997</v>
      </c>
      <c r="R189" s="11" t="s">
        <v>50</v>
      </c>
      <c r="S189" s="12" t="s">
        <v>51</v>
      </c>
      <c r="T189" s="13">
        <v>3</v>
      </c>
      <c r="U189" s="14"/>
      <c r="V189" s="15"/>
      <c r="W189" s="14" t="s">
        <v>28</v>
      </c>
      <c r="X189" s="13">
        <v>3</v>
      </c>
      <c r="Y189" s="12" t="s">
        <v>44</v>
      </c>
      <c r="Z189" s="12">
        <f>I189+M189-D189</f>
        <v>18</v>
      </c>
      <c r="AA189" s="14" t="s">
        <v>45</v>
      </c>
      <c r="AB189" s="15">
        <f>I189+M189-D189</f>
        <v>18</v>
      </c>
      <c r="AC189" s="14" t="s">
        <v>41</v>
      </c>
      <c r="AD189" s="12">
        <f>I189</f>
        <v>21</v>
      </c>
      <c r="AE189" s="14"/>
      <c r="AF189" s="15"/>
      <c r="AG189" s="14" t="s">
        <v>30</v>
      </c>
      <c r="AH189" s="15">
        <v>42</v>
      </c>
      <c r="AI189" s="14" t="s">
        <v>46</v>
      </c>
      <c r="AJ189" s="15">
        <f>AD189+AF189-1</f>
        <v>20</v>
      </c>
      <c r="AK189" s="14" t="s">
        <v>31</v>
      </c>
      <c r="AL189" s="15">
        <v>1</v>
      </c>
    </row>
    <row r="190" spans="1:38" ht="15.75" customHeight="1">
      <c r="A190" s="3">
        <v>31.5</v>
      </c>
      <c r="B190" s="87">
        <f>(G190*I190)+(K190*M190)</f>
        <v>31.71</v>
      </c>
      <c r="C190" s="50">
        <f>A190/1.51</f>
        <v>20.860927152317881</v>
      </c>
      <c r="D190" s="51">
        <f>_xlfn.CEILING.MATH(I190/8)</f>
        <v>3</v>
      </c>
      <c r="E190" s="17" t="s">
        <v>32</v>
      </c>
      <c r="F190" s="3" t="s">
        <v>42</v>
      </c>
      <c r="G190" s="87">
        <v>1.51</v>
      </c>
      <c r="H190" s="87">
        <v>18</v>
      </c>
      <c r="I190" s="5">
        <v>21</v>
      </c>
      <c r="J190" s="3"/>
      <c r="K190" s="87"/>
      <c r="L190" s="88"/>
      <c r="M190" s="5"/>
      <c r="N190" s="8">
        <f>H190*I190</f>
        <v>378</v>
      </c>
      <c r="O190" s="88">
        <f>L190*M190</f>
        <v>0</v>
      </c>
      <c r="P190" s="89">
        <f>N190+O190</f>
        <v>378</v>
      </c>
      <c r="Q190" s="41">
        <f>P190*1.2</f>
        <v>453.59999999999997</v>
      </c>
      <c r="R190" s="18" t="s">
        <v>50</v>
      </c>
      <c r="S190" s="88" t="s">
        <v>51</v>
      </c>
      <c r="T190" s="19">
        <v>3</v>
      </c>
      <c r="V190" s="16"/>
      <c r="W190" s="8" t="s">
        <v>28</v>
      </c>
      <c r="X190" s="19">
        <v>3</v>
      </c>
      <c r="Y190" s="88" t="s">
        <v>44</v>
      </c>
      <c r="Z190" s="88">
        <f>I190+M190-D190</f>
        <v>18</v>
      </c>
      <c r="AA190" s="8" t="s">
        <v>45</v>
      </c>
      <c r="AB190" s="16">
        <f>I190+M190-D190</f>
        <v>18</v>
      </c>
      <c r="AC190" s="8" t="s">
        <v>41</v>
      </c>
      <c r="AD190" s="88">
        <f>I190</f>
        <v>21</v>
      </c>
      <c r="AE190" s="8"/>
      <c r="AG190" s="8" t="s">
        <v>30</v>
      </c>
      <c r="AH190" s="16">
        <v>42</v>
      </c>
      <c r="AI190" s="8" t="s">
        <v>46</v>
      </c>
      <c r="AJ190" s="16">
        <f>AD190+AF190-1</f>
        <v>20</v>
      </c>
      <c r="AK190" s="8" t="s">
        <v>31</v>
      </c>
      <c r="AL190" s="16">
        <v>1</v>
      </c>
    </row>
    <row r="191" spans="1:38" ht="15.75" customHeight="1">
      <c r="A191" s="3">
        <v>31.5</v>
      </c>
      <c r="B191" s="87">
        <f>(G191*I191)+(K191*M191)</f>
        <v>31.71</v>
      </c>
      <c r="C191" s="50">
        <f>A191/1.51</f>
        <v>20.860927152317881</v>
      </c>
      <c r="D191" s="51">
        <f>_xlfn.CEILING.MATH(I191/8)</f>
        <v>3</v>
      </c>
      <c r="E191" s="3" t="s">
        <v>34</v>
      </c>
      <c r="F191" s="3" t="s">
        <v>43</v>
      </c>
      <c r="G191" s="87">
        <v>1.51</v>
      </c>
      <c r="H191" s="87">
        <v>18</v>
      </c>
      <c r="I191" s="5">
        <v>21</v>
      </c>
      <c r="J191" s="3"/>
      <c r="K191" s="87"/>
      <c r="L191" s="88"/>
      <c r="M191" s="5"/>
      <c r="N191" s="8">
        <f>H191*I191</f>
        <v>378</v>
      </c>
      <c r="O191" s="88">
        <f>L191*M191</f>
        <v>0</v>
      </c>
      <c r="P191" s="89">
        <f>N191+O191</f>
        <v>378</v>
      </c>
      <c r="Q191" s="41">
        <f>P191*1.2</f>
        <v>453.59999999999997</v>
      </c>
      <c r="R191" s="18" t="s">
        <v>50</v>
      </c>
      <c r="S191" s="88" t="s">
        <v>51</v>
      </c>
      <c r="T191" s="19">
        <v>3</v>
      </c>
      <c r="V191" s="16"/>
      <c r="W191" s="8" t="s">
        <v>28</v>
      </c>
      <c r="X191" s="19">
        <v>3</v>
      </c>
      <c r="Y191" s="88" t="s">
        <v>44</v>
      </c>
      <c r="Z191" s="88">
        <f>I191+M191-D191</f>
        <v>18</v>
      </c>
      <c r="AA191" s="8" t="s">
        <v>45</v>
      </c>
      <c r="AB191" s="16">
        <f>I191+M191-D191</f>
        <v>18</v>
      </c>
      <c r="AC191" s="8" t="s">
        <v>41</v>
      </c>
      <c r="AD191" s="88">
        <f>I191</f>
        <v>21</v>
      </c>
      <c r="AE191" s="8"/>
      <c r="AG191" s="8" t="s">
        <v>30</v>
      </c>
      <c r="AH191" s="16">
        <v>42</v>
      </c>
      <c r="AI191" s="8" t="s">
        <v>46</v>
      </c>
      <c r="AJ191" s="16">
        <f>AD191+AF191-1</f>
        <v>20</v>
      </c>
      <c r="AK191" s="8" t="s">
        <v>31</v>
      </c>
      <c r="AL191" s="16">
        <v>1</v>
      </c>
    </row>
    <row r="192" spans="1:38" ht="15.75" customHeight="1">
      <c r="A192" s="3">
        <v>32</v>
      </c>
      <c r="B192" s="87">
        <f>(G192*I192)+(K192*M192)</f>
        <v>32.22</v>
      </c>
      <c r="C192" s="50">
        <f>A192/1.51</f>
        <v>21.192052980132452</v>
      </c>
      <c r="D192" s="51">
        <f>_xlfn.CEILING.MATH(I192/8)</f>
        <v>3</v>
      </c>
      <c r="E192" s="7" t="s">
        <v>24</v>
      </c>
      <c r="F192" s="3" t="s">
        <v>40</v>
      </c>
      <c r="G192" s="87">
        <v>1.51</v>
      </c>
      <c r="H192" s="87">
        <v>18</v>
      </c>
      <c r="I192" s="5">
        <v>21</v>
      </c>
      <c r="J192" s="3" t="s">
        <v>25</v>
      </c>
      <c r="K192" s="87">
        <v>0.51</v>
      </c>
      <c r="L192" s="87">
        <v>6</v>
      </c>
      <c r="M192" s="5">
        <v>1</v>
      </c>
      <c r="N192" s="8">
        <f>H192*I192</f>
        <v>378</v>
      </c>
      <c r="O192" s="88">
        <f>L192*M192</f>
        <v>6</v>
      </c>
      <c r="P192" s="89">
        <f>N192+O192</f>
        <v>384</v>
      </c>
      <c r="Q192" s="41">
        <f>P192*1.2</f>
        <v>460.79999999999995</v>
      </c>
      <c r="R192" s="18" t="s">
        <v>50</v>
      </c>
      <c r="S192" s="88" t="s">
        <v>51</v>
      </c>
      <c r="T192" s="19">
        <v>3</v>
      </c>
      <c r="V192" s="16"/>
      <c r="W192" s="8" t="s">
        <v>28</v>
      </c>
      <c r="X192" s="19">
        <v>3</v>
      </c>
      <c r="Y192" s="88" t="s">
        <v>44</v>
      </c>
      <c r="Z192" s="88">
        <f>I192+M192-D192</f>
        <v>19</v>
      </c>
      <c r="AA192" s="8" t="s">
        <v>45</v>
      </c>
      <c r="AB192" s="16">
        <f>I192+M192-D192</f>
        <v>19</v>
      </c>
      <c r="AC192" s="8" t="s">
        <v>41</v>
      </c>
      <c r="AD192" s="88">
        <f>I192</f>
        <v>21</v>
      </c>
      <c r="AE192" s="8" t="s">
        <v>29</v>
      </c>
      <c r="AF192" s="16">
        <f>M192</f>
        <v>1</v>
      </c>
      <c r="AG192" s="8" t="s">
        <v>30</v>
      </c>
      <c r="AH192" s="16">
        <v>44</v>
      </c>
      <c r="AI192" s="8" t="s">
        <v>46</v>
      </c>
      <c r="AJ192" s="16">
        <f>AD192+AF192-1</f>
        <v>21</v>
      </c>
      <c r="AK192" s="8" t="s">
        <v>31</v>
      </c>
      <c r="AL192" s="16">
        <v>1</v>
      </c>
    </row>
    <row r="193" spans="1:38" ht="15.75" customHeight="1">
      <c r="A193" s="3">
        <v>32</v>
      </c>
      <c r="B193" s="4">
        <f>(G193*I193)+(K193*M193)</f>
        <v>32.22</v>
      </c>
      <c r="C193" s="50">
        <f>A193/1.51</f>
        <v>21.192052980132452</v>
      </c>
      <c r="D193" s="51">
        <f>_xlfn.CEILING.MATH(I193/8)</f>
        <v>3</v>
      </c>
      <c r="E193" s="17" t="s">
        <v>32</v>
      </c>
      <c r="F193" s="3" t="s">
        <v>42</v>
      </c>
      <c r="G193" s="4">
        <v>1.51</v>
      </c>
      <c r="H193" s="4">
        <v>18</v>
      </c>
      <c r="I193" s="5">
        <v>21</v>
      </c>
      <c r="J193" s="3" t="s">
        <v>33</v>
      </c>
      <c r="K193" s="4">
        <v>0.51</v>
      </c>
      <c r="L193" s="4">
        <v>6</v>
      </c>
      <c r="M193" s="5">
        <v>1</v>
      </c>
      <c r="N193" s="8">
        <f>H193*I193</f>
        <v>378</v>
      </c>
      <c r="O193" s="2">
        <f>L193*M193</f>
        <v>6</v>
      </c>
      <c r="P193" s="9">
        <f>N193+O193</f>
        <v>384</v>
      </c>
      <c r="Q193" s="41">
        <f>P193*1.2</f>
        <v>460.79999999999995</v>
      </c>
      <c r="R193" s="18" t="s">
        <v>50</v>
      </c>
      <c r="S193" s="2" t="s">
        <v>51</v>
      </c>
      <c r="T193" s="19">
        <v>3</v>
      </c>
      <c r="V193" s="16"/>
      <c r="W193" s="8" t="s">
        <v>28</v>
      </c>
      <c r="X193" s="19">
        <v>3</v>
      </c>
      <c r="Y193" s="2" t="s">
        <v>44</v>
      </c>
      <c r="Z193" s="2">
        <f>I193+M193-D193</f>
        <v>19</v>
      </c>
      <c r="AA193" s="8" t="s">
        <v>45</v>
      </c>
      <c r="AB193" s="16">
        <f>I193+M193-D193</f>
        <v>19</v>
      </c>
      <c r="AC193" s="8" t="s">
        <v>41</v>
      </c>
      <c r="AD193" s="2">
        <f>I193</f>
        <v>21</v>
      </c>
      <c r="AE193" s="8" t="s">
        <v>29</v>
      </c>
      <c r="AF193" s="16">
        <f>M193</f>
        <v>1</v>
      </c>
      <c r="AG193" s="8" t="s">
        <v>30</v>
      </c>
      <c r="AH193" s="16">
        <v>44</v>
      </c>
      <c r="AI193" s="8" t="s">
        <v>46</v>
      </c>
      <c r="AJ193" s="16">
        <f>AD193+AF193-1</f>
        <v>21</v>
      </c>
      <c r="AK193" s="8" t="s">
        <v>31</v>
      </c>
      <c r="AL193" s="16">
        <v>1</v>
      </c>
    </row>
    <row r="194" spans="1:38" ht="15.75" customHeight="1">
      <c r="A194" s="3">
        <v>32</v>
      </c>
      <c r="B194" s="87">
        <f>(G194*I194)+(K194*M194)</f>
        <v>32.22</v>
      </c>
      <c r="C194" s="50">
        <f>A194/1.51</f>
        <v>21.192052980132452</v>
      </c>
      <c r="D194" s="51">
        <f>_xlfn.CEILING.MATH(I194/8)</f>
        <v>3</v>
      </c>
      <c r="E194" s="3" t="s">
        <v>34</v>
      </c>
      <c r="F194" s="3" t="s">
        <v>43</v>
      </c>
      <c r="G194" s="87">
        <v>1.51</v>
      </c>
      <c r="H194" s="87">
        <v>18</v>
      </c>
      <c r="I194" s="5">
        <v>21</v>
      </c>
      <c r="J194" s="3" t="s">
        <v>35</v>
      </c>
      <c r="K194" s="87">
        <v>0.51</v>
      </c>
      <c r="L194" s="87">
        <v>6</v>
      </c>
      <c r="M194" s="5">
        <v>1</v>
      </c>
      <c r="N194" s="8">
        <f>H194*I194</f>
        <v>378</v>
      </c>
      <c r="O194" s="88">
        <f>L194*M194</f>
        <v>6</v>
      </c>
      <c r="P194" s="89">
        <f>N194+O194</f>
        <v>384</v>
      </c>
      <c r="Q194" s="41">
        <f>P194*1.2</f>
        <v>460.79999999999995</v>
      </c>
      <c r="R194" s="18" t="s">
        <v>50</v>
      </c>
      <c r="S194" s="88" t="s">
        <v>51</v>
      </c>
      <c r="T194" s="19">
        <v>3</v>
      </c>
      <c r="V194" s="16"/>
      <c r="W194" s="8" t="s">
        <v>28</v>
      </c>
      <c r="X194" s="19">
        <v>3</v>
      </c>
      <c r="Y194" s="88" t="s">
        <v>44</v>
      </c>
      <c r="Z194" s="88">
        <f>I194+M194-D194</f>
        <v>19</v>
      </c>
      <c r="AA194" s="8" t="s">
        <v>45</v>
      </c>
      <c r="AB194" s="16">
        <f>I194+M194-D194</f>
        <v>19</v>
      </c>
      <c r="AC194" s="8" t="s">
        <v>41</v>
      </c>
      <c r="AD194" s="88">
        <f>I194</f>
        <v>21</v>
      </c>
      <c r="AE194" s="8" t="s">
        <v>29</v>
      </c>
      <c r="AF194" s="16">
        <f>M194</f>
        <v>1</v>
      </c>
      <c r="AG194" s="8" t="s">
        <v>30</v>
      </c>
      <c r="AH194" s="16">
        <v>44</v>
      </c>
      <c r="AI194" s="8" t="s">
        <v>46</v>
      </c>
      <c r="AJ194" s="16">
        <f>AD194+AF194-1</f>
        <v>21</v>
      </c>
      <c r="AK194" s="8" t="s">
        <v>31</v>
      </c>
      <c r="AL194" s="16">
        <v>1</v>
      </c>
    </row>
    <row r="195" spans="1:38" ht="15.75" customHeight="1">
      <c r="A195" s="3">
        <v>32.5</v>
      </c>
      <c r="B195" s="4">
        <f>(G195*I195)+(K195*M195)</f>
        <v>32.72</v>
      </c>
      <c r="C195" s="50">
        <f>A195/1.51</f>
        <v>21.523178807947019</v>
      </c>
      <c r="D195" s="51">
        <f>_xlfn.CEILING.MATH(I195/8)</f>
        <v>3</v>
      </c>
      <c r="E195" s="7" t="s">
        <v>24</v>
      </c>
      <c r="F195" s="3" t="s">
        <v>40</v>
      </c>
      <c r="G195" s="4">
        <v>1.51</v>
      </c>
      <c r="H195" s="4">
        <v>18</v>
      </c>
      <c r="I195" s="5">
        <v>21</v>
      </c>
      <c r="J195" s="3" t="s">
        <v>36</v>
      </c>
      <c r="K195" s="4">
        <v>1.01</v>
      </c>
      <c r="L195" s="4">
        <v>12</v>
      </c>
      <c r="M195" s="5">
        <v>1</v>
      </c>
      <c r="N195" s="8">
        <f>H195*I195</f>
        <v>378</v>
      </c>
      <c r="O195" s="2">
        <f>L195*M195</f>
        <v>12</v>
      </c>
      <c r="P195" s="9">
        <f>N195+O195</f>
        <v>390</v>
      </c>
      <c r="Q195" s="41">
        <f>P195*1.2</f>
        <v>468</v>
      </c>
      <c r="R195" s="18" t="s">
        <v>50</v>
      </c>
      <c r="S195" s="2" t="s">
        <v>51</v>
      </c>
      <c r="T195" s="19">
        <v>3</v>
      </c>
      <c r="V195" s="16"/>
      <c r="W195" s="8" t="s">
        <v>28</v>
      </c>
      <c r="X195" s="19">
        <v>3</v>
      </c>
      <c r="Y195" s="2" t="s">
        <v>44</v>
      </c>
      <c r="Z195" s="2">
        <f>I195+M195-D195</f>
        <v>19</v>
      </c>
      <c r="AA195" s="8" t="s">
        <v>45</v>
      </c>
      <c r="AB195" s="16">
        <f>I195+M195-D195</f>
        <v>19</v>
      </c>
      <c r="AC195" s="8" t="s">
        <v>41</v>
      </c>
      <c r="AD195" s="2">
        <f>I195</f>
        <v>21</v>
      </c>
      <c r="AE195" s="8" t="s">
        <v>37</v>
      </c>
      <c r="AF195" s="16">
        <f>M195</f>
        <v>1</v>
      </c>
      <c r="AG195" s="8" t="s">
        <v>30</v>
      </c>
      <c r="AH195" s="16">
        <v>44</v>
      </c>
      <c r="AI195" s="8" t="s">
        <v>46</v>
      </c>
      <c r="AJ195" s="16">
        <f>AD195+AF195-1</f>
        <v>21</v>
      </c>
      <c r="AK195" s="8" t="s">
        <v>31</v>
      </c>
      <c r="AL195" s="16">
        <v>1</v>
      </c>
    </row>
    <row r="196" spans="1:38" ht="15.75" customHeight="1">
      <c r="A196" s="3">
        <v>32.5</v>
      </c>
      <c r="B196" s="4">
        <f>(G196*I196)+(K196*M196)</f>
        <v>32.72</v>
      </c>
      <c r="C196" s="50">
        <f>A196/1.51</f>
        <v>21.523178807947019</v>
      </c>
      <c r="D196" s="51">
        <f>_xlfn.CEILING.MATH(I196/8)</f>
        <v>3</v>
      </c>
      <c r="E196" s="17" t="s">
        <v>32</v>
      </c>
      <c r="F196" s="3" t="s">
        <v>42</v>
      </c>
      <c r="G196" s="4">
        <v>1.51</v>
      </c>
      <c r="H196" s="4">
        <v>18</v>
      </c>
      <c r="I196" s="5">
        <v>21</v>
      </c>
      <c r="J196" s="3" t="s">
        <v>38</v>
      </c>
      <c r="K196" s="4">
        <v>1.01</v>
      </c>
      <c r="L196" s="4">
        <v>12</v>
      </c>
      <c r="M196" s="5">
        <v>1</v>
      </c>
      <c r="N196" s="8">
        <f>H196*I196</f>
        <v>378</v>
      </c>
      <c r="O196" s="2">
        <f>L196*M196</f>
        <v>12</v>
      </c>
      <c r="P196" s="9">
        <f>N196+O196</f>
        <v>390</v>
      </c>
      <c r="Q196" s="41">
        <f>P196*1.2</f>
        <v>468</v>
      </c>
      <c r="R196" s="18" t="s">
        <v>50</v>
      </c>
      <c r="S196" s="2" t="s">
        <v>51</v>
      </c>
      <c r="T196" s="19">
        <v>3</v>
      </c>
      <c r="V196" s="16"/>
      <c r="W196" s="8" t="s">
        <v>28</v>
      </c>
      <c r="X196" s="19">
        <v>3</v>
      </c>
      <c r="Y196" s="2" t="s">
        <v>44</v>
      </c>
      <c r="Z196" s="2">
        <f>I196+M196-D196</f>
        <v>19</v>
      </c>
      <c r="AA196" s="8" t="s">
        <v>45</v>
      </c>
      <c r="AB196" s="16">
        <f>I196+M196-D196</f>
        <v>19</v>
      </c>
      <c r="AC196" s="8" t="s">
        <v>41</v>
      </c>
      <c r="AD196" s="2">
        <f>I196</f>
        <v>21</v>
      </c>
      <c r="AE196" s="8" t="s">
        <v>37</v>
      </c>
      <c r="AF196" s="16">
        <f>M196</f>
        <v>1</v>
      </c>
      <c r="AG196" s="8" t="s">
        <v>30</v>
      </c>
      <c r="AH196" s="16">
        <v>44</v>
      </c>
      <c r="AI196" s="8" t="s">
        <v>46</v>
      </c>
      <c r="AJ196" s="16">
        <f>AD196+AF196-1</f>
        <v>21</v>
      </c>
      <c r="AK196" s="8" t="s">
        <v>31</v>
      </c>
      <c r="AL196" s="16">
        <v>1</v>
      </c>
    </row>
    <row r="197" spans="1:38" ht="15.75" customHeight="1">
      <c r="A197" s="34">
        <v>32.5</v>
      </c>
      <c r="B197" s="35">
        <f>(G197*I197)+(K197*M197)</f>
        <v>32.72</v>
      </c>
      <c r="C197" s="52">
        <f>A197/1.51</f>
        <v>21.523178807947019</v>
      </c>
      <c r="D197" s="53">
        <f>_xlfn.CEILING.MATH(I197/8)</f>
        <v>3</v>
      </c>
      <c r="E197" s="34" t="s">
        <v>34</v>
      </c>
      <c r="F197" s="34" t="s">
        <v>43</v>
      </c>
      <c r="G197" s="35">
        <v>1.51</v>
      </c>
      <c r="H197" s="35">
        <v>18</v>
      </c>
      <c r="I197" s="38">
        <v>21</v>
      </c>
      <c r="J197" s="34" t="s">
        <v>39</v>
      </c>
      <c r="K197" s="35">
        <v>1.01</v>
      </c>
      <c r="L197" s="35">
        <v>12</v>
      </c>
      <c r="M197" s="38">
        <v>1</v>
      </c>
      <c r="N197" s="23">
        <f>H197*I197</f>
        <v>378</v>
      </c>
      <c r="O197" s="21">
        <f>L197*M197</f>
        <v>12</v>
      </c>
      <c r="P197" s="39">
        <f>N197+O197</f>
        <v>390</v>
      </c>
      <c r="Q197" s="42">
        <f>P197*1.2</f>
        <v>468</v>
      </c>
      <c r="R197" s="18" t="s">
        <v>50</v>
      </c>
      <c r="S197" s="2" t="s">
        <v>51</v>
      </c>
      <c r="T197" s="19">
        <v>3</v>
      </c>
      <c r="U197" s="23"/>
      <c r="V197" s="24"/>
      <c r="W197" s="23" t="s">
        <v>28</v>
      </c>
      <c r="X197" s="22">
        <v>3</v>
      </c>
      <c r="Y197" s="21" t="s">
        <v>44</v>
      </c>
      <c r="Z197" s="21">
        <f>I197+M197-D197</f>
        <v>19</v>
      </c>
      <c r="AA197" s="23" t="s">
        <v>45</v>
      </c>
      <c r="AB197" s="24">
        <f>I197+M197-D197</f>
        <v>19</v>
      </c>
      <c r="AC197" s="23" t="s">
        <v>41</v>
      </c>
      <c r="AD197" s="21">
        <f>I197</f>
        <v>21</v>
      </c>
      <c r="AE197" s="23" t="s">
        <v>37</v>
      </c>
      <c r="AF197" s="24">
        <f>M197</f>
        <v>1</v>
      </c>
      <c r="AG197" s="23" t="s">
        <v>30</v>
      </c>
      <c r="AH197" s="24">
        <v>44</v>
      </c>
      <c r="AI197" s="23" t="s">
        <v>46</v>
      </c>
      <c r="AJ197" s="24">
        <f>AD197+AF197-1</f>
        <v>21</v>
      </c>
      <c r="AK197" s="23" t="s">
        <v>31</v>
      </c>
      <c r="AL197" s="24">
        <v>1</v>
      </c>
    </row>
    <row r="198" spans="1:38" ht="15.75" customHeight="1">
      <c r="A198" s="25">
        <v>33</v>
      </c>
      <c r="B198" s="26">
        <f>(G198*I198)+(K198*M198)</f>
        <v>33.22</v>
      </c>
      <c r="C198" s="54">
        <f>A198/1.51</f>
        <v>21.85430463576159</v>
      </c>
      <c r="D198" s="55">
        <f>_xlfn.CEILING.MATH(I198/8)</f>
        <v>3</v>
      </c>
      <c r="E198" s="29" t="s">
        <v>24</v>
      </c>
      <c r="F198" s="25" t="s">
        <v>40</v>
      </c>
      <c r="G198" s="26">
        <v>1.51</v>
      </c>
      <c r="H198" s="26">
        <v>18</v>
      </c>
      <c r="I198" s="30">
        <v>22</v>
      </c>
      <c r="J198" s="25"/>
      <c r="K198" s="26"/>
      <c r="L198" s="12"/>
      <c r="M198" s="30"/>
      <c r="N198" s="14">
        <f>H198*I198</f>
        <v>396</v>
      </c>
      <c r="O198" s="12">
        <f>L198*M198</f>
        <v>0</v>
      </c>
      <c r="P198" s="31">
        <f>N198+O198</f>
        <v>396</v>
      </c>
      <c r="Q198" s="44">
        <f>P198*1.2</f>
        <v>475.2</v>
      </c>
      <c r="R198" s="11" t="s">
        <v>50</v>
      </c>
      <c r="S198" s="12" t="s">
        <v>51</v>
      </c>
      <c r="T198" s="13">
        <v>3</v>
      </c>
      <c r="U198" s="14"/>
      <c r="V198" s="15"/>
      <c r="W198" s="14" t="s">
        <v>28</v>
      </c>
      <c r="X198" s="13">
        <v>3</v>
      </c>
      <c r="Y198" s="12" t="s">
        <v>44</v>
      </c>
      <c r="Z198" s="12">
        <f>I198+M198-D198</f>
        <v>19</v>
      </c>
      <c r="AA198" s="14" t="s">
        <v>45</v>
      </c>
      <c r="AB198" s="15">
        <f>I198+M198-D198</f>
        <v>19</v>
      </c>
      <c r="AC198" s="14" t="s">
        <v>41</v>
      </c>
      <c r="AD198" s="12">
        <f>I198</f>
        <v>22</v>
      </c>
      <c r="AE198" s="14"/>
      <c r="AF198" s="15"/>
      <c r="AG198" s="14" t="s">
        <v>30</v>
      </c>
      <c r="AH198" s="15">
        <v>44</v>
      </c>
      <c r="AI198" s="14" t="s">
        <v>46</v>
      </c>
      <c r="AJ198" s="15">
        <f>AD198+AF198-1</f>
        <v>21</v>
      </c>
      <c r="AK198" s="14" t="s">
        <v>31</v>
      </c>
      <c r="AL198" s="15">
        <v>1</v>
      </c>
    </row>
    <row r="199" spans="1:38" ht="15.75" customHeight="1">
      <c r="A199" s="3">
        <v>33</v>
      </c>
      <c r="B199" s="4">
        <f>(G199*I199)+(K199*M199)</f>
        <v>33.22</v>
      </c>
      <c r="C199" s="50">
        <f>A199/1.51</f>
        <v>21.85430463576159</v>
      </c>
      <c r="D199" s="51">
        <f>_xlfn.CEILING.MATH(I199/8)</f>
        <v>3</v>
      </c>
      <c r="E199" s="17" t="s">
        <v>32</v>
      </c>
      <c r="F199" s="3" t="s">
        <v>42</v>
      </c>
      <c r="G199" s="4">
        <v>1.51</v>
      </c>
      <c r="H199" s="4">
        <v>18</v>
      </c>
      <c r="I199" s="5">
        <v>22</v>
      </c>
      <c r="J199" s="3"/>
      <c r="K199" s="4"/>
      <c r="M199" s="5"/>
      <c r="N199" s="8">
        <f>H199*I199</f>
        <v>396</v>
      </c>
      <c r="O199" s="2">
        <f>L199*M199</f>
        <v>0</v>
      </c>
      <c r="P199" s="9">
        <f>N199+O199</f>
        <v>396</v>
      </c>
      <c r="Q199" s="41">
        <f>P199*1.2</f>
        <v>475.2</v>
      </c>
      <c r="R199" s="18" t="s">
        <v>50</v>
      </c>
      <c r="S199" s="2" t="s">
        <v>51</v>
      </c>
      <c r="T199" s="19">
        <v>3</v>
      </c>
      <c r="V199" s="16"/>
      <c r="W199" s="8" t="s">
        <v>28</v>
      </c>
      <c r="X199" s="19">
        <v>3</v>
      </c>
      <c r="Y199" s="2" t="s">
        <v>44</v>
      </c>
      <c r="Z199" s="2">
        <f>I199+M199-D199</f>
        <v>19</v>
      </c>
      <c r="AA199" s="8" t="s">
        <v>45</v>
      </c>
      <c r="AB199" s="16">
        <f>I199+M199-D199</f>
        <v>19</v>
      </c>
      <c r="AC199" s="8" t="s">
        <v>41</v>
      </c>
      <c r="AD199" s="2">
        <f>I199</f>
        <v>22</v>
      </c>
      <c r="AE199" s="8"/>
      <c r="AG199" s="8" t="s">
        <v>30</v>
      </c>
      <c r="AH199" s="16">
        <v>44</v>
      </c>
      <c r="AI199" s="8" t="s">
        <v>46</v>
      </c>
      <c r="AJ199" s="16">
        <f>AD199+AF199-1</f>
        <v>21</v>
      </c>
      <c r="AK199" s="8" t="s">
        <v>31</v>
      </c>
      <c r="AL199" s="16">
        <v>1</v>
      </c>
    </row>
    <row r="200" spans="1:38" ht="15.75" customHeight="1">
      <c r="A200" s="3">
        <v>33</v>
      </c>
      <c r="B200" s="87">
        <f>(G200*I200)+(K200*M200)</f>
        <v>33.22</v>
      </c>
      <c r="C200" s="50">
        <f>A200/1.51</f>
        <v>21.85430463576159</v>
      </c>
      <c r="D200" s="51">
        <f>_xlfn.CEILING.MATH(I200/8)</f>
        <v>3</v>
      </c>
      <c r="E200" s="3" t="s">
        <v>34</v>
      </c>
      <c r="F200" s="3" t="s">
        <v>43</v>
      </c>
      <c r="G200" s="87">
        <v>1.51</v>
      </c>
      <c r="H200" s="87">
        <v>18</v>
      </c>
      <c r="I200" s="5">
        <v>22</v>
      </c>
      <c r="J200" s="3"/>
      <c r="K200" s="87"/>
      <c r="L200" s="88"/>
      <c r="M200" s="5"/>
      <c r="N200" s="8">
        <f>H200*I200</f>
        <v>396</v>
      </c>
      <c r="O200" s="88">
        <f>L200*M200</f>
        <v>0</v>
      </c>
      <c r="P200" s="89">
        <f>N200+O200</f>
        <v>396</v>
      </c>
      <c r="Q200" s="41">
        <f>P200*1.2</f>
        <v>475.2</v>
      </c>
      <c r="R200" s="18" t="s">
        <v>50</v>
      </c>
      <c r="S200" s="2" t="s">
        <v>51</v>
      </c>
      <c r="T200" s="19">
        <v>3</v>
      </c>
      <c r="V200" s="16"/>
      <c r="W200" s="8" t="s">
        <v>28</v>
      </c>
      <c r="X200" s="19">
        <v>3</v>
      </c>
      <c r="Y200" s="88" t="s">
        <v>44</v>
      </c>
      <c r="Z200" s="88">
        <f>I200+M200-D200</f>
        <v>19</v>
      </c>
      <c r="AA200" s="8" t="s">
        <v>45</v>
      </c>
      <c r="AB200" s="16">
        <f>I200+M200-D200</f>
        <v>19</v>
      </c>
      <c r="AC200" s="8" t="s">
        <v>41</v>
      </c>
      <c r="AD200" s="88">
        <f>I200</f>
        <v>22</v>
      </c>
      <c r="AE200" s="8"/>
      <c r="AG200" s="8" t="s">
        <v>30</v>
      </c>
      <c r="AH200" s="16">
        <v>44</v>
      </c>
      <c r="AI200" s="8" t="s">
        <v>46</v>
      </c>
      <c r="AJ200" s="16">
        <f>AD200+AF200-1</f>
        <v>21</v>
      </c>
      <c r="AK200" s="8" t="s">
        <v>31</v>
      </c>
      <c r="AL200" s="16">
        <v>1</v>
      </c>
    </row>
    <row r="201" spans="1:38" ht="15.75" customHeight="1">
      <c r="A201" s="3">
        <v>33.5</v>
      </c>
      <c r="B201" s="87">
        <f>(G201*I201)+(K201*M201)</f>
        <v>33.729999999999997</v>
      </c>
      <c r="C201" s="50">
        <f>A201/1.51</f>
        <v>22.185430463576157</v>
      </c>
      <c r="D201" s="51">
        <f>_xlfn.CEILING.MATH(I201/8)</f>
        <v>3</v>
      </c>
      <c r="E201" s="7" t="s">
        <v>24</v>
      </c>
      <c r="F201" s="3" t="s">
        <v>40</v>
      </c>
      <c r="G201" s="87">
        <v>1.51</v>
      </c>
      <c r="H201" s="87">
        <v>18</v>
      </c>
      <c r="I201" s="5">
        <v>22</v>
      </c>
      <c r="J201" s="3" t="s">
        <v>25</v>
      </c>
      <c r="K201" s="87">
        <v>0.51</v>
      </c>
      <c r="L201" s="87">
        <v>6</v>
      </c>
      <c r="M201" s="5">
        <v>1</v>
      </c>
      <c r="N201" s="8">
        <f>H201*I201</f>
        <v>396</v>
      </c>
      <c r="O201" s="88">
        <f>L201*M201</f>
        <v>6</v>
      </c>
      <c r="P201" s="89">
        <f>N201+O201</f>
        <v>402</v>
      </c>
      <c r="Q201" s="41">
        <f>P201*1.2</f>
        <v>482.4</v>
      </c>
      <c r="R201" s="18" t="s">
        <v>50</v>
      </c>
      <c r="S201" s="88" t="s">
        <v>51</v>
      </c>
      <c r="T201" s="19">
        <v>3</v>
      </c>
      <c r="V201" s="16"/>
      <c r="W201" s="8" t="s">
        <v>28</v>
      </c>
      <c r="X201" s="19">
        <v>3</v>
      </c>
      <c r="Y201" s="88" t="s">
        <v>44</v>
      </c>
      <c r="Z201" s="88">
        <f>I201+M201-D201</f>
        <v>20</v>
      </c>
      <c r="AA201" s="8" t="s">
        <v>45</v>
      </c>
      <c r="AB201" s="16">
        <f>I201+M201-D201</f>
        <v>20</v>
      </c>
      <c r="AC201" s="8" t="s">
        <v>41</v>
      </c>
      <c r="AD201" s="88">
        <f>I201</f>
        <v>22</v>
      </c>
      <c r="AE201" s="8" t="s">
        <v>29</v>
      </c>
      <c r="AF201" s="16">
        <f>M201</f>
        <v>1</v>
      </c>
      <c r="AG201" s="8" t="s">
        <v>30</v>
      </c>
      <c r="AH201" s="16">
        <v>46</v>
      </c>
      <c r="AI201" s="8" t="s">
        <v>46</v>
      </c>
      <c r="AJ201" s="16">
        <f>AD201+AF201-1</f>
        <v>22</v>
      </c>
      <c r="AK201" s="8" t="s">
        <v>31</v>
      </c>
      <c r="AL201" s="16">
        <v>1</v>
      </c>
    </row>
    <row r="202" spans="1:38" ht="15.75" customHeight="1">
      <c r="A202" s="3">
        <v>33.5</v>
      </c>
      <c r="B202" s="4">
        <f>(G202*I202)+(K202*M202)</f>
        <v>33.729999999999997</v>
      </c>
      <c r="C202" s="50">
        <f>A202/1.51</f>
        <v>22.185430463576157</v>
      </c>
      <c r="D202" s="51">
        <f>_xlfn.CEILING.MATH(I202/8)</f>
        <v>3</v>
      </c>
      <c r="E202" s="17" t="s">
        <v>32</v>
      </c>
      <c r="F202" s="3" t="s">
        <v>42</v>
      </c>
      <c r="G202" s="4">
        <v>1.51</v>
      </c>
      <c r="H202" s="4">
        <v>18</v>
      </c>
      <c r="I202" s="5">
        <v>22</v>
      </c>
      <c r="J202" s="3" t="s">
        <v>33</v>
      </c>
      <c r="K202" s="4">
        <v>0.51</v>
      </c>
      <c r="L202" s="4">
        <v>6</v>
      </c>
      <c r="M202" s="5">
        <v>1</v>
      </c>
      <c r="N202" s="8">
        <f>H202*I202</f>
        <v>396</v>
      </c>
      <c r="O202" s="2">
        <f>L202*M202</f>
        <v>6</v>
      </c>
      <c r="P202" s="9">
        <f>N202+O202</f>
        <v>402</v>
      </c>
      <c r="Q202" s="41">
        <f>P202*1.2</f>
        <v>482.4</v>
      </c>
      <c r="R202" s="18" t="s">
        <v>50</v>
      </c>
      <c r="S202" s="2" t="s">
        <v>51</v>
      </c>
      <c r="T202" s="19">
        <v>3</v>
      </c>
      <c r="V202" s="16"/>
      <c r="W202" s="8" t="s">
        <v>28</v>
      </c>
      <c r="X202" s="19">
        <v>3</v>
      </c>
      <c r="Y202" s="2" t="s">
        <v>44</v>
      </c>
      <c r="Z202" s="2">
        <f>I202+M202-D202</f>
        <v>20</v>
      </c>
      <c r="AA202" s="8" t="s">
        <v>45</v>
      </c>
      <c r="AB202" s="16">
        <f>I202+M202-D202</f>
        <v>20</v>
      </c>
      <c r="AC202" s="8" t="s">
        <v>41</v>
      </c>
      <c r="AD202" s="2">
        <f>I202</f>
        <v>22</v>
      </c>
      <c r="AE202" s="8" t="s">
        <v>29</v>
      </c>
      <c r="AF202" s="16">
        <f>M202</f>
        <v>1</v>
      </c>
      <c r="AG202" s="8" t="s">
        <v>30</v>
      </c>
      <c r="AH202" s="16">
        <v>46</v>
      </c>
      <c r="AI202" s="8" t="s">
        <v>46</v>
      </c>
      <c r="AJ202" s="16">
        <f>AD202+AF202-1</f>
        <v>22</v>
      </c>
      <c r="AK202" s="8" t="s">
        <v>31</v>
      </c>
      <c r="AL202" s="16">
        <v>1</v>
      </c>
    </row>
    <row r="203" spans="1:38" ht="15.75" customHeight="1">
      <c r="A203" s="3">
        <v>33.5</v>
      </c>
      <c r="B203" s="87">
        <f>(G203*I203)+(K203*M203)</f>
        <v>33.729999999999997</v>
      </c>
      <c r="C203" s="50">
        <f>A203/1.51</f>
        <v>22.185430463576157</v>
      </c>
      <c r="D203" s="51">
        <f>_xlfn.CEILING.MATH(I203/8)</f>
        <v>3</v>
      </c>
      <c r="E203" s="3" t="s">
        <v>34</v>
      </c>
      <c r="F203" s="3" t="s">
        <v>43</v>
      </c>
      <c r="G203" s="87">
        <v>1.51</v>
      </c>
      <c r="H203" s="87">
        <v>18</v>
      </c>
      <c r="I203" s="5">
        <v>22</v>
      </c>
      <c r="J203" s="3" t="s">
        <v>35</v>
      </c>
      <c r="K203" s="87">
        <v>0.51</v>
      </c>
      <c r="L203" s="87">
        <v>6</v>
      </c>
      <c r="M203" s="5">
        <v>1</v>
      </c>
      <c r="N203" s="8">
        <f>H203*I203</f>
        <v>396</v>
      </c>
      <c r="O203" s="88">
        <f>L203*M203</f>
        <v>6</v>
      </c>
      <c r="P203" s="89">
        <f>N203+O203</f>
        <v>402</v>
      </c>
      <c r="Q203" s="41">
        <f>P203*1.2</f>
        <v>482.4</v>
      </c>
      <c r="R203" s="18" t="s">
        <v>50</v>
      </c>
      <c r="S203" s="88" t="s">
        <v>51</v>
      </c>
      <c r="T203" s="19">
        <v>3</v>
      </c>
      <c r="V203" s="16"/>
      <c r="W203" s="8" t="s">
        <v>28</v>
      </c>
      <c r="X203" s="19">
        <v>3</v>
      </c>
      <c r="Y203" s="88" t="s">
        <v>44</v>
      </c>
      <c r="Z203" s="88">
        <f>I203+M203-D203</f>
        <v>20</v>
      </c>
      <c r="AA203" s="8" t="s">
        <v>45</v>
      </c>
      <c r="AB203" s="16">
        <f>I203+M203-D203</f>
        <v>20</v>
      </c>
      <c r="AC203" s="8" t="s">
        <v>41</v>
      </c>
      <c r="AD203" s="88">
        <f>I203</f>
        <v>22</v>
      </c>
      <c r="AE203" s="8" t="s">
        <v>29</v>
      </c>
      <c r="AF203" s="16">
        <f>M203</f>
        <v>1</v>
      </c>
      <c r="AG203" s="8" t="s">
        <v>30</v>
      </c>
      <c r="AH203" s="16">
        <v>46</v>
      </c>
      <c r="AI203" s="8" t="s">
        <v>46</v>
      </c>
      <c r="AJ203" s="16">
        <f>AD203+AF203-1</f>
        <v>22</v>
      </c>
      <c r="AK203" s="8" t="s">
        <v>31</v>
      </c>
      <c r="AL203" s="16">
        <v>1</v>
      </c>
    </row>
    <row r="204" spans="1:38" ht="15.75" customHeight="1">
      <c r="A204" s="3">
        <v>34</v>
      </c>
      <c r="B204" s="4">
        <f>(G204*I204)+(K204*M204)</f>
        <v>34.229999999999997</v>
      </c>
      <c r="C204" s="50">
        <f>A204/1.51</f>
        <v>22.516556291390728</v>
      </c>
      <c r="D204" s="51">
        <f>_xlfn.CEILING.MATH(I204/8)</f>
        <v>3</v>
      </c>
      <c r="E204" s="7" t="s">
        <v>24</v>
      </c>
      <c r="F204" s="3" t="s">
        <v>40</v>
      </c>
      <c r="G204" s="4">
        <v>1.51</v>
      </c>
      <c r="H204" s="4">
        <v>18</v>
      </c>
      <c r="I204" s="5">
        <v>22</v>
      </c>
      <c r="J204" s="3" t="s">
        <v>36</v>
      </c>
      <c r="K204" s="4">
        <v>1.01</v>
      </c>
      <c r="L204" s="4">
        <v>12</v>
      </c>
      <c r="M204" s="5">
        <v>1</v>
      </c>
      <c r="N204" s="8">
        <f>H204*I204</f>
        <v>396</v>
      </c>
      <c r="O204" s="2">
        <f>L204*M204</f>
        <v>12</v>
      </c>
      <c r="P204" s="9">
        <f>N204+O204</f>
        <v>408</v>
      </c>
      <c r="Q204" s="41">
        <f>P204*1.2</f>
        <v>489.59999999999997</v>
      </c>
      <c r="R204" s="18" t="s">
        <v>50</v>
      </c>
      <c r="S204" s="2" t="s">
        <v>51</v>
      </c>
      <c r="T204" s="19">
        <v>3</v>
      </c>
      <c r="V204" s="16"/>
      <c r="W204" s="8" t="s">
        <v>28</v>
      </c>
      <c r="X204" s="19">
        <v>3</v>
      </c>
      <c r="Y204" s="2" t="s">
        <v>44</v>
      </c>
      <c r="Z204" s="2">
        <f>I204+M204-D204</f>
        <v>20</v>
      </c>
      <c r="AA204" s="8" t="s">
        <v>45</v>
      </c>
      <c r="AB204" s="16">
        <f>I204+M204-D204</f>
        <v>20</v>
      </c>
      <c r="AC204" s="8" t="s">
        <v>41</v>
      </c>
      <c r="AD204" s="2">
        <f>I204</f>
        <v>22</v>
      </c>
      <c r="AE204" s="8" t="s">
        <v>37</v>
      </c>
      <c r="AF204" s="16">
        <f>M204</f>
        <v>1</v>
      </c>
      <c r="AG204" s="8" t="s">
        <v>30</v>
      </c>
      <c r="AH204" s="16">
        <v>46</v>
      </c>
      <c r="AI204" s="8" t="s">
        <v>46</v>
      </c>
      <c r="AJ204" s="16">
        <f>AD204+AF204-1</f>
        <v>22</v>
      </c>
      <c r="AK204" s="8" t="s">
        <v>31</v>
      </c>
      <c r="AL204" s="16">
        <v>1</v>
      </c>
    </row>
    <row r="205" spans="1:38" ht="15.75" customHeight="1">
      <c r="A205" s="3">
        <v>34</v>
      </c>
      <c r="B205" s="4">
        <f>(G205*I205)+(K205*M205)</f>
        <v>34.229999999999997</v>
      </c>
      <c r="C205" s="50">
        <f>A205/1.51</f>
        <v>22.516556291390728</v>
      </c>
      <c r="D205" s="51">
        <f>_xlfn.CEILING.MATH(I205/8)</f>
        <v>3</v>
      </c>
      <c r="E205" s="17" t="s">
        <v>32</v>
      </c>
      <c r="F205" s="3" t="s">
        <v>42</v>
      </c>
      <c r="G205" s="4">
        <v>1.51</v>
      </c>
      <c r="H205" s="4">
        <v>18</v>
      </c>
      <c r="I205" s="5">
        <v>22</v>
      </c>
      <c r="J205" s="3" t="s">
        <v>38</v>
      </c>
      <c r="K205" s="4">
        <v>1.01</v>
      </c>
      <c r="L205" s="4">
        <v>12</v>
      </c>
      <c r="M205" s="5">
        <v>1</v>
      </c>
      <c r="N205" s="8">
        <f>H205*I205</f>
        <v>396</v>
      </c>
      <c r="O205" s="2">
        <f>L205*M205</f>
        <v>12</v>
      </c>
      <c r="P205" s="9">
        <f>N205+O205</f>
        <v>408</v>
      </c>
      <c r="Q205" s="41">
        <f>P205*1.2</f>
        <v>489.59999999999997</v>
      </c>
      <c r="R205" s="18" t="s">
        <v>50</v>
      </c>
      <c r="S205" s="2" t="s">
        <v>51</v>
      </c>
      <c r="T205" s="19">
        <v>3</v>
      </c>
      <c r="V205" s="16"/>
      <c r="W205" s="8" t="s">
        <v>28</v>
      </c>
      <c r="X205" s="19">
        <v>3</v>
      </c>
      <c r="Y205" s="2" t="s">
        <v>44</v>
      </c>
      <c r="Z205" s="2">
        <f>I205+M205-D205</f>
        <v>20</v>
      </c>
      <c r="AA205" s="8" t="s">
        <v>45</v>
      </c>
      <c r="AB205" s="16">
        <f>I205+M205-D205</f>
        <v>20</v>
      </c>
      <c r="AC205" s="8" t="s">
        <v>41</v>
      </c>
      <c r="AD205" s="2">
        <f>I205</f>
        <v>22</v>
      </c>
      <c r="AE205" s="8" t="s">
        <v>37</v>
      </c>
      <c r="AF205" s="16">
        <f>M205</f>
        <v>1</v>
      </c>
      <c r="AG205" s="8" t="s">
        <v>30</v>
      </c>
      <c r="AH205" s="16">
        <v>46</v>
      </c>
      <c r="AI205" s="8" t="s">
        <v>46</v>
      </c>
      <c r="AJ205" s="16">
        <f>AD205+AF205-1</f>
        <v>22</v>
      </c>
      <c r="AK205" s="8" t="s">
        <v>31</v>
      </c>
      <c r="AL205" s="16">
        <v>1</v>
      </c>
    </row>
    <row r="206" spans="1:38" ht="15.75" customHeight="1">
      <c r="A206" s="34">
        <v>34</v>
      </c>
      <c r="B206" s="35">
        <f>(G206*I206)+(K206*M206)</f>
        <v>34.229999999999997</v>
      </c>
      <c r="C206" s="52">
        <f>A206/1.51</f>
        <v>22.516556291390728</v>
      </c>
      <c r="D206" s="53">
        <f>_xlfn.CEILING.MATH(I206/8)</f>
        <v>3</v>
      </c>
      <c r="E206" s="34" t="s">
        <v>34</v>
      </c>
      <c r="F206" s="34" t="s">
        <v>43</v>
      </c>
      <c r="G206" s="35">
        <v>1.51</v>
      </c>
      <c r="H206" s="35">
        <v>18</v>
      </c>
      <c r="I206" s="38">
        <v>22</v>
      </c>
      <c r="J206" s="34" t="s">
        <v>39</v>
      </c>
      <c r="K206" s="35">
        <v>1.01</v>
      </c>
      <c r="L206" s="35">
        <v>12</v>
      </c>
      <c r="M206" s="38">
        <v>1</v>
      </c>
      <c r="N206" s="23">
        <f>H206*I206</f>
        <v>396</v>
      </c>
      <c r="O206" s="21">
        <f>L206*M206</f>
        <v>12</v>
      </c>
      <c r="P206" s="39">
        <f>N206+O206</f>
        <v>408</v>
      </c>
      <c r="Q206" s="42">
        <f>P206*1.2</f>
        <v>489.59999999999997</v>
      </c>
      <c r="R206" s="18" t="s">
        <v>50</v>
      </c>
      <c r="S206" s="2" t="s">
        <v>51</v>
      </c>
      <c r="T206" s="19">
        <v>3</v>
      </c>
      <c r="U206" s="23"/>
      <c r="V206" s="24"/>
      <c r="W206" s="23" t="s">
        <v>28</v>
      </c>
      <c r="X206" s="22">
        <v>3</v>
      </c>
      <c r="Y206" s="21" t="s">
        <v>44</v>
      </c>
      <c r="Z206" s="21">
        <f>I206+M206-D206</f>
        <v>20</v>
      </c>
      <c r="AA206" s="23" t="s">
        <v>45</v>
      </c>
      <c r="AB206" s="24">
        <f>I206+M206-D206</f>
        <v>20</v>
      </c>
      <c r="AC206" s="23" t="s">
        <v>41</v>
      </c>
      <c r="AD206" s="21">
        <f>I206</f>
        <v>22</v>
      </c>
      <c r="AE206" s="23" t="s">
        <v>37</v>
      </c>
      <c r="AF206" s="24">
        <f>M206</f>
        <v>1</v>
      </c>
      <c r="AG206" s="23" t="s">
        <v>30</v>
      </c>
      <c r="AH206" s="24">
        <v>46</v>
      </c>
      <c r="AI206" s="23" t="s">
        <v>46</v>
      </c>
      <c r="AJ206" s="24">
        <f>AD206+AF206-1</f>
        <v>22</v>
      </c>
      <c r="AK206" s="23" t="s">
        <v>31</v>
      </c>
      <c r="AL206" s="24">
        <v>1</v>
      </c>
    </row>
    <row r="207" spans="1:38" ht="15.75" customHeight="1">
      <c r="A207" s="25">
        <v>34.5</v>
      </c>
      <c r="B207" s="26">
        <f>(G207*I207)+(K207*M207)</f>
        <v>34.729999999999997</v>
      </c>
      <c r="C207" s="54">
        <f>A207/1.51</f>
        <v>22.847682119205299</v>
      </c>
      <c r="D207" s="55">
        <f>_xlfn.CEILING.MATH(I207/8)</f>
        <v>3</v>
      </c>
      <c r="E207" s="29" t="s">
        <v>24</v>
      </c>
      <c r="F207" s="25" t="s">
        <v>40</v>
      </c>
      <c r="G207" s="26">
        <v>1.51</v>
      </c>
      <c r="H207" s="26">
        <v>18</v>
      </c>
      <c r="I207" s="30">
        <v>23</v>
      </c>
      <c r="J207" s="25"/>
      <c r="K207" s="26"/>
      <c r="L207" s="12"/>
      <c r="M207" s="30"/>
      <c r="N207" s="14">
        <f>H207*I207</f>
        <v>414</v>
      </c>
      <c r="O207" s="12">
        <f>L207*M207</f>
        <v>0</v>
      </c>
      <c r="P207" s="31">
        <f>N207+O207</f>
        <v>414</v>
      </c>
      <c r="Q207" s="44">
        <f>P207*1.2</f>
        <v>496.79999999999995</v>
      </c>
      <c r="R207" s="11" t="s">
        <v>50</v>
      </c>
      <c r="S207" s="12" t="s">
        <v>51</v>
      </c>
      <c r="T207" s="13">
        <v>3</v>
      </c>
      <c r="U207" s="14"/>
      <c r="V207" s="15"/>
      <c r="W207" s="14" t="s">
        <v>28</v>
      </c>
      <c r="X207" s="13">
        <v>3</v>
      </c>
      <c r="Y207" s="12" t="s">
        <v>44</v>
      </c>
      <c r="Z207" s="12">
        <f>I207+M207-D207</f>
        <v>20</v>
      </c>
      <c r="AA207" s="14" t="s">
        <v>45</v>
      </c>
      <c r="AB207" s="15">
        <f>I207+M207-D207</f>
        <v>20</v>
      </c>
      <c r="AC207" s="14" t="s">
        <v>41</v>
      </c>
      <c r="AD207" s="12">
        <f>I207</f>
        <v>23</v>
      </c>
      <c r="AE207" s="14"/>
      <c r="AF207" s="15"/>
      <c r="AG207" s="14" t="s">
        <v>30</v>
      </c>
      <c r="AH207" s="15">
        <v>46</v>
      </c>
      <c r="AI207" s="14" t="s">
        <v>46</v>
      </c>
      <c r="AJ207" s="15">
        <f>AD207+AF207-1</f>
        <v>22</v>
      </c>
      <c r="AK207" s="14" t="s">
        <v>31</v>
      </c>
      <c r="AL207" s="15">
        <v>1</v>
      </c>
    </row>
    <row r="208" spans="1:38" ht="15.75" customHeight="1">
      <c r="A208" s="3">
        <v>34.5</v>
      </c>
      <c r="B208" s="4">
        <f>(G208*I208)+(K208*M208)</f>
        <v>34.729999999999997</v>
      </c>
      <c r="C208" s="50">
        <f>A208/1.51</f>
        <v>22.847682119205299</v>
      </c>
      <c r="D208" s="51">
        <f>_xlfn.CEILING.MATH(I208/8)</f>
        <v>3</v>
      </c>
      <c r="E208" s="17" t="s">
        <v>32</v>
      </c>
      <c r="F208" s="3" t="s">
        <v>42</v>
      </c>
      <c r="G208" s="4">
        <v>1.51</v>
      </c>
      <c r="H208" s="4">
        <v>18</v>
      </c>
      <c r="I208" s="5">
        <v>23</v>
      </c>
      <c r="J208" s="3"/>
      <c r="K208" s="4"/>
      <c r="M208" s="5"/>
      <c r="N208" s="8">
        <f>H208*I208</f>
        <v>414</v>
      </c>
      <c r="O208" s="2">
        <f>L208*M208</f>
        <v>0</v>
      </c>
      <c r="P208" s="9">
        <f>N208+O208</f>
        <v>414</v>
      </c>
      <c r="Q208" s="41">
        <f>P208*1.2</f>
        <v>496.79999999999995</v>
      </c>
      <c r="R208" s="18" t="s">
        <v>50</v>
      </c>
      <c r="S208" s="2" t="s">
        <v>51</v>
      </c>
      <c r="T208" s="19">
        <v>3</v>
      </c>
      <c r="V208" s="16"/>
      <c r="W208" s="8" t="s">
        <v>28</v>
      </c>
      <c r="X208" s="19">
        <v>3</v>
      </c>
      <c r="Y208" s="2" t="s">
        <v>44</v>
      </c>
      <c r="Z208" s="2">
        <f>I208+M208-D208</f>
        <v>20</v>
      </c>
      <c r="AA208" s="8" t="s">
        <v>45</v>
      </c>
      <c r="AB208" s="16">
        <f>I208+M208-D208</f>
        <v>20</v>
      </c>
      <c r="AC208" s="8" t="s">
        <v>41</v>
      </c>
      <c r="AD208" s="2">
        <f>I208</f>
        <v>23</v>
      </c>
      <c r="AE208" s="8"/>
      <c r="AG208" s="8" t="s">
        <v>30</v>
      </c>
      <c r="AH208" s="16">
        <v>46</v>
      </c>
      <c r="AI208" s="8" t="s">
        <v>46</v>
      </c>
      <c r="AJ208" s="16">
        <f>AD208+AF208-1</f>
        <v>22</v>
      </c>
      <c r="AK208" s="8" t="s">
        <v>31</v>
      </c>
      <c r="AL208" s="16">
        <v>1</v>
      </c>
    </row>
    <row r="209" spans="1:38" ht="15.75" customHeight="1">
      <c r="A209" s="3">
        <v>34.5</v>
      </c>
      <c r="B209" s="87">
        <f>(G209*I209)+(K209*M209)</f>
        <v>34.729999999999997</v>
      </c>
      <c r="C209" s="50">
        <f>A209/1.51</f>
        <v>22.847682119205299</v>
      </c>
      <c r="D209" s="51">
        <f>_xlfn.CEILING.MATH(I209/8)</f>
        <v>3</v>
      </c>
      <c r="E209" s="3" t="s">
        <v>34</v>
      </c>
      <c r="F209" s="3" t="s">
        <v>43</v>
      </c>
      <c r="G209" s="87">
        <v>1.51</v>
      </c>
      <c r="H209" s="87">
        <v>18</v>
      </c>
      <c r="I209" s="5">
        <v>23</v>
      </c>
      <c r="J209" s="3"/>
      <c r="K209" s="87"/>
      <c r="L209" s="88"/>
      <c r="M209" s="5"/>
      <c r="N209" s="8">
        <f>H209*I209</f>
        <v>414</v>
      </c>
      <c r="O209" s="88">
        <f>L209*M209</f>
        <v>0</v>
      </c>
      <c r="P209" s="89">
        <f>N209+O209</f>
        <v>414</v>
      </c>
      <c r="Q209" s="41">
        <f>P209*1.2</f>
        <v>496.79999999999995</v>
      </c>
      <c r="R209" s="18" t="s">
        <v>50</v>
      </c>
      <c r="S209" s="2" t="s">
        <v>51</v>
      </c>
      <c r="T209" s="19">
        <v>3</v>
      </c>
      <c r="V209" s="16"/>
      <c r="W209" s="8" t="s">
        <v>28</v>
      </c>
      <c r="X209" s="19">
        <v>3</v>
      </c>
      <c r="Y209" s="88" t="s">
        <v>44</v>
      </c>
      <c r="Z209" s="88">
        <f>I209+M209-D209</f>
        <v>20</v>
      </c>
      <c r="AA209" s="8" t="s">
        <v>45</v>
      </c>
      <c r="AB209" s="16">
        <f>I209+M209-D209</f>
        <v>20</v>
      </c>
      <c r="AC209" s="8" t="s">
        <v>41</v>
      </c>
      <c r="AD209" s="88">
        <f>I209</f>
        <v>23</v>
      </c>
      <c r="AE209" s="8"/>
      <c r="AG209" s="8" t="s">
        <v>30</v>
      </c>
      <c r="AH209" s="16">
        <v>46</v>
      </c>
      <c r="AI209" s="8" t="s">
        <v>46</v>
      </c>
      <c r="AJ209" s="16">
        <f>AD209+AF209-1</f>
        <v>22</v>
      </c>
      <c r="AK209" s="8" t="s">
        <v>31</v>
      </c>
      <c r="AL209" s="16">
        <v>1</v>
      </c>
    </row>
    <row r="210" spans="1:38" ht="15.75" customHeight="1">
      <c r="A210" s="3">
        <v>35</v>
      </c>
      <c r="B210" s="87">
        <f>(G210*I210)+(K210*M210)</f>
        <v>35.239999999999995</v>
      </c>
      <c r="C210" s="50">
        <f>A210/1.51</f>
        <v>23.178807947019866</v>
      </c>
      <c r="D210" s="51">
        <f>_xlfn.CEILING.MATH(I210/8)</f>
        <v>3</v>
      </c>
      <c r="E210" s="7" t="s">
        <v>24</v>
      </c>
      <c r="F210" s="3" t="s">
        <v>40</v>
      </c>
      <c r="G210" s="87">
        <v>1.51</v>
      </c>
      <c r="H210" s="87">
        <v>18</v>
      </c>
      <c r="I210" s="5">
        <v>23</v>
      </c>
      <c r="J210" s="3" t="s">
        <v>25</v>
      </c>
      <c r="K210" s="87">
        <v>0.51</v>
      </c>
      <c r="L210" s="87">
        <v>6</v>
      </c>
      <c r="M210" s="5">
        <v>1</v>
      </c>
      <c r="N210" s="8">
        <f>H210*I210</f>
        <v>414</v>
      </c>
      <c r="O210" s="88">
        <f>L210*M210</f>
        <v>6</v>
      </c>
      <c r="P210" s="89">
        <f>N210+O210</f>
        <v>420</v>
      </c>
      <c r="Q210" s="41">
        <f>P210*1.2</f>
        <v>504</v>
      </c>
      <c r="R210" s="18" t="s">
        <v>50</v>
      </c>
      <c r="S210" s="88" t="s">
        <v>51</v>
      </c>
      <c r="T210" s="19">
        <v>3</v>
      </c>
      <c r="V210" s="16"/>
      <c r="W210" s="8" t="s">
        <v>28</v>
      </c>
      <c r="X210" s="19">
        <v>3</v>
      </c>
      <c r="Y210" s="88" t="s">
        <v>44</v>
      </c>
      <c r="Z210" s="88">
        <f>I210+M210-D210</f>
        <v>21</v>
      </c>
      <c r="AA210" s="8" t="s">
        <v>45</v>
      </c>
      <c r="AB210" s="16">
        <f>I210+M210-D210</f>
        <v>21</v>
      </c>
      <c r="AC210" s="8" t="s">
        <v>41</v>
      </c>
      <c r="AD210" s="88">
        <f>I210</f>
        <v>23</v>
      </c>
      <c r="AE210" s="8" t="s">
        <v>29</v>
      </c>
      <c r="AF210" s="16">
        <f>M210</f>
        <v>1</v>
      </c>
      <c r="AG210" s="8" t="s">
        <v>30</v>
      </c>
      <c r="AH210" s="16">
        <v>48</v>
      </c>
      <c r="AI210" s="8" t="s">
        <v>46</v>
      </c>
      <c r="AJ210" s="16">
        <f>AD210+AF210-1</f>
        <v>23</v>
      </c>
      <c r="AK210" s="8" t="s">
        <v>31</v>
      </c>
      <c r="AL210" s="16">
        <v>1</v>
      </c>
    </row>
    <row r="211" spans="1:38" ht="15.75" customHeight="1">
      <c r="A211" s="3">
        <v>35</v>
      </c>
      <c r="B211" s="4">
        <f>(G211*I211)+(K211*M211)</f>
        <v>35.239999999999995</v>
      </c>
      <c r="C211" s="50">
        <f>A211/1.51</f>
        <v>23.178807947019866</v>
      </c>
      <c r="D211" s="51">
        <f>_xlfn.CEILING.MATH(I211/8)</f>
        <v>3</v>
      </c>
      <c r="E211" s="17" t="s">
        <v>32</v>
      </c>
      <c r="F211" s="3" t="s">
        <v>42</v>
      </c>
      <c r="G211" s="4">
        <v>1.51</v>
      </c>
      <c r="H211" s="4">
        <v>18</v>
      </c>
      <c r="I211" s="5">
        <v>23</v>
      </c>
      <c r="J211" s="3" t="s">
        <v>33</v>
      </c>
      <c r="K211" s="4">
        <v>0.51</v>
      </c>
      <c r="L211" s="4">
        <v>6</v>
      </c>
      <c r="M211" s="5">
        <v>1</v>
      </c>
      <c r="N211" s="8">
        <f>H211*I211</f>
        <v>414</v>
      </c>
      <c r="O211" s="2">
        <f>L211*M211</f>
        <v>6</v>
      </c>
      <c r="P211" s="9">
        <f>N211+O211</f>
        <v>420</v>
      </c>
      <c r="Q211" s="41">
        <f>P211*1.2</f>
        <v>504</v>
      </c>
      <c r="R211" s="18" t="s">
        <v>50</v>
      </c>
      <c r="S211" s="2" t="s">
        <v>51</v>
      </c>
      <c r="T211" s="19">
        <v>3</v>
      </c>
      <c r="V211" s="16"/>
      <c r="W211" s="8" t="s">
        <v>28</v>
      </c>
      <c r="X211" s="19">
        <v>3</v>
      </c>
      <c r="Y211" s="2" t="s">
        <v>44</v>
      </c>
      <c r="Z211" s="2">
        <f>I211+M211-D211</f>
        <v>21</v>
      </c>
      <c r="AA211" s="8" t="s">
        <v>45</v>
      </c>
      <c r="AB211" s="16">
        <f>I211+M211-D211</f>
        <v>21</v>
      </c>
      <c r="AC211" s="8" t="s">
        <v>41</v>
      </c>
      <c r="AD211" s="2">
        <f>I211</f>
        <v>23</v>
      </c>
      <c r="AE211" s="8" t="s">
        <v>29</v>
      </c>
      <c r="AF211" s="16">
        <f>M211</f>
        <v>1</v>
      </c>
      <c r="AG211" s="8" t="s">
        <v>30</v>
      </c>
      <c r="AH211" s="16">
        <v>48</v>
      </c>
      <c r="AI211" s="8" t="s">
        <v>46</v>
      </c>
      <c r="AJ211" s="16">
        <f>AD211+AF211-1</f>
        <v>23</v>
      </c>
      <c r="AK211" s="8" t="s">
        <v>31</v>
      </c>
      <c r="AL211" s="16">
        <v>1</v>
      </c>
    </row>
    <row r="212" spans="1:38" ht="15.75" customHeight="1">
      <c r="A212" s="3">
        <v>35</v>
      </c>
      <c r="B212" s="87">
        <f>(G212*I212)+(K212*M212)</f>
        <v>35.239999999999995</v>
      </c>
      <c r="C212" s="50">
        <f>A212/1.51</f>
        <v>23.178807947019866</v>
      </c>
      <c r="D212" s="51">
        <f>_xlfn.CEILING.MATH(I212/8)</f>
        <v>3</v>
      </c>
      <c r="E212" s="3" t="s">
        <v>34</v>
      </c>
      <c r="F212" s="3" t="s">
        <v>43</v>
      </c>
      <c r="G212" s="87">
        <v>1.51</v>
      </c>
      <c r="H212" s="87">
        <v>18</v>
      </c>
      <c r="I212" s="5">
        <v>23</v>
      </c>
      <c r="J212" s="3" t="s">
        <v>35</v>
      </c>
      <c r="K212" s="87">
        <v>0.51</v>
      </c>
      <c r="L212" s="87">
        <v>6</v>
      </c>
      <c r="M212" s="5">
        <v>1</v>
      </c>
      <c r="N212" s="8">
        <f>H212*I212</f>
        <v>414</v>
      </c>
      <c r="O212" s="88">
        <f>L212*M212</f>
        <v>6</v>
      </c>
      <c r="P212" s="89">
        <f>N212+O212</f>
        <v>420</v>
      </c>
      <c r="Q212" s="41">
        <f>P212*1.2</f>
        <v>504</v>
      </c>
      <c r="R212" s="18" t="s">
        <v>50</v>
      </c>
      <c r="S212" s="88" t="s">
        <v>51</v>
      </c>
      <c r="T212" s="19">
        <v>3</v>
      </c>
      <c r="V212" s="16"/>
      <c r="W212" s="8" t="s">
        <v>28</v>
      </c>
      <c r="X212" s="19">
        <v>3</v>
      </c>
      <c r="Y212" s="88" t="s">
        <v>44</v>
      </c>
      <c r="Z212" s="88">
        <f>I212+M212-D212</f>
        <v>21</v>
      </c>
      <c r="AA212" s="8" t="s">
        <v>45</v>
      </c>
      <c r="AB212" s="16">
        <f>I212+M212-D212</f>
        <v>21</v>
      </c>
      <c r="AC212" s="8" t="s">
        <v>41</v>
      </c>
      <c r="AD212" s="88">
        <f>I212</f>
        <v>23</v>
      </c>
      <c r="AE212" s="8" t="s">
        <v>29</v>
      </c>
      <c r="AF212" s="16">
        <f>M212</f>
        <v>1</v>
      </c>
      <c r="AG212" s="8" t="s">
        <v>30</v>
      </c>
      <c r="AH212" s="16">
        <v>48</v>
      </c>
      <c r="AI212" s="8" t="s">
        <v>46</v>
      </c>
      <c r="AJ212" s="16">
        <f>AD212+AF212-1</f>
        <v>23</v>
      </c>
      <c r="AK212" s="8" t="s">
        <v>31</v>
      </c>
      <c r="AL212" s="16">
        <v>1</v>
      </c>
    </row>
    <row r="213" spans="1:38" ht="15.75" customHeight="1">
      <c r="A213" s="3">
        <v>35.5</v>
      </c>
      <c r="B213" s="87">
        <f>(G213*I213)+(K213*M213)</f>
        <v>35.739999999999995</v>
      </c>
      <c r="C213" s="50">
        <f>A213/1.51</f>
        <v>23.509933774834437</v>
      </c>
      <c r="D213" s="51">
        <f>_xlfn.CEILING.MATH(I213/8)</f>
        <v>3</v>
      </c>
      <c r="E213" s="7" t="s">
        <v>24</v>
      </c>
      <c r="F213" s="3" t="s">
        <v>40</v>
      </c>
      <c r="G213" s="87">
        <v>1.51</v>
      </c>
      <c r="H213" s="87">
        <v>18</v>
      </c>
      <c r="I213" s="5">
        <v>23</v>
      </c>
      <c r="J213" s="3" t="s">
        <v>36</v>
      </c>
      <c r="K213" s="87">
        <v>1.01</v>
      </c>
      <c r="L213" s="87">
        <v>12</v>
      </c>
      <c r="M213" s="5">
        <v>1</v>
      </c>
      <c r="N213" s="8">
        <f>H213*I213</f>
        <v>414</v>
      </c>
      <c r="O213" s="88">
        <f>L213*M213</f>
        <v>12</v>
      </c>
      <c r="P213" s="89">
        <f>N213+O213</f>
        <v>426</v>
      </c>
      <c r="Q213" s="41">
        <f>P213*1.2</f>
        <v>511.2</v>
      </c>
      <c r="R213" s="18" t="s">
        <v>50</v>
      </c>
      <c r="S213" s="88" t="s">
        <v>51</v>
      </c>
      <c r="T213" s="19">
        <v>3</v>
      </c>
      <c r="V213" s="16"/>
      <c r="W213" s="8" t="s">
        <v>28</v>
      </c>
      <c r="X213" s="19">
        <v>3</v>
      </c>
      <c r="Y213" s="88" t="s">
        <v>44</v>
      </c>
      <c r="Z213" s="88">
        <f>I213+M213-D213</f>
        <v>21</v>
      </c>
      <c r="AA213" s="8" t="s">
        <v>45</v>
      </c>
      <c r="AB213" s="16">
        <f>I213+M213-D213</f>
        <v>21</v>
      </c>
      <c r="AC213" s="8" t="s">
        <v>41</v>
      </c>
      <c r="AD213" s="88">
        <f>I213</f>
        <v>23</v>
      </c>
      <c r="AE213" s="8" t="s">
        <v>37</v>
      </c>
      <c r="AF213" s="16">
        <f>M213</f>
        <v>1</v>
      </c>
      <c r="AG213" s="8" t="s">
        <v>30</v>
      </c>
      <c r="AH213" s="16">
        <v>48</v>
      </c>
      <c r="AI213" s="8" t="s">
        <v>46</v>
      </c>
      <c r="AJ213" s="16">
        <f>AD213+AF213-1</f>
        <v>23</v>
      </c>
      <c r="AK213" s="8" t="s">
        <v>31</v>
      </c>
      <c r="AL213" s="16">
        <v>1</v>
      </c>
    </row>
    <row r="214" spans="1:38" ht="15.75" customHeight="1">
      <c r="A214" s="3">
        <v>35.5</v>
      </c>
      <c r="B214" s="87">
        <f>(G214*I214)+(K214*M214)</f>
        <v>35.739999999999995</v>
      </c>
      <c r="C214" s="50">
        <f>A214/1.51</f>
        <v>23.509933774834437</v>
      </c>
      <c r="D214" s="51">
        <f>_xlfn.CEILING.MATH(I214/8)</f>
        <v>3</v>
      </c>
      <c r="E214" s="17" t="s">
        <v>32</v>
      </c>
      <c r="F214" s="3" t="s">
        <v>42</v>
      </c>
      <c r="G214" s="87">
        <v>1.51</v>
      </c>
      <c r="H214" s="87">
        <v>18</v>
      </c>
      <c r="I214" s="5">
        <v>23</v>
      </c>
      <c r="J214" s="3" t="s">
        <v>38</v>
      </c>
      <c r="K214" s="87">
        <v>1.01</v>
      </c>
      <c r="L214" s="87">
        <v>12</v>
      </c>
      <c r="M214" s="5">
        <v>1</v>
      </c>
      <c r="N214" s="8">
        <f>H214*I214</f>
        <v>414</v>
      </c>
      <c r="O214" s="88">
        <f>L214*M214</f>
        <v>12</v>
      </c>
      <c r="P214" s="89">
        <f>N214+O214</f>
        <v>426</v>
      </c>
      <c r="Q214" s="41">
        <f>P214*1.2</f>
        <v>511.2</v>
      </c>
      <c r="R214" s="18" t="s">
        <v>50</v>
      </c>
      <c r="S214" s="88" t="s">
        <v>51</v>
      </c>
      <c r="T214" s="19">
        <v>3</v>
      </c>
      <c r="V214" s="16"/>
      <c r="W214" s="8" t="s">
        <v>28</v>
      </c>
      <c r="X214" s="19">
        <v>3</v>
      </c>
      <c r="Y214" s="88" t="s">
        <v>44</v>
      </c>
      <c r="Z214" s="88">
        <f>I214+M214-D214</f>
        <v>21</v>
      </c>
      <c r="AA214" s="8" t="s">
        <v>45</v>
      </c>
      <c r="AB214" s="16">
        <f>I214+M214-D214</f>
        <v>21</v>
      </c>
      <c r="AC214" s="8" t="s">
        <v>41</v>
      </c>
      <c r="AD214" s="88">
        <f>I214</f>
        <v>23</v>
      </c>
      <c r="AE214" s="8" t="s">
        <v>37</v>
      </c>
      <c r="AF214" s="16">
        <f>M214</f>
        <v>1</v>
      </c>
      <c r="AG214" s="8" t="s">
        <v>30</v>
      </c>
      <c r="AH214" s="16">
        <v>48</v>
      </c>
      <c r="AI214" s="8" t="s">
        <v>46</v>
      </c>
      <c r="AJ214" s="16">
        <f>AD214+AF214-1</f>
        <v>23</v>
      </c>
      <c r="AK214" s="8" t="s">
        <v>31</v>
      </c>
      <c r="AL214" s="16">
        <v>1</v>
      </c>
    </row>
    <row r="215" spans="1:38" ht="15.75" customHeight="1">
      <c r="A215" s="34">
        <v>35.5</v>
      </c>
      <c r="B215" s="35">
        <f>(G215*I215)+(K215*M215)</f>
        <v>35.739999999999995</v>
      </c>
      <c r="C215" s="52">
        <f>A215/1.51</f>
        <v>23.509933774834437</v>
      </c>
      <c r="D215" s="53">
        <f>_xlfn.CEILING.MATH(I215/8)</f>
        <v>3</v>
      </c>
      <c r="E215" s="34" t="s">
        <v>34</v>
      </c>
      <c r="F215" s="34" t="s">
        <v>43</v>
      </c>
      <c r="G215" s="35">
        <v>1.51</v>
      </c>
      <c r="H215" s="35">
        <v>18</v>
      </c>
      <c r="I215" s="38">
        <v>23</v>
      </c>
      <c r="J215" s="34" t="s">
        <v>39</v>
      </c>
      <c r="K215" s="35">
        <v>1.01</v>
      </c>
      <c r="L215" s="35">
        <v>12</v>
      </c>
      <c r="M215" s="38">
        <v>1</v>
      </c>
      <c r="N215" s="23">
        <f>H215*I215</f>
        <v>414</v>
      </c>
      <c r="O215" s="21">
        <f>L215*M215</f>
        <v>12</v>
      </c>
      <c r="P215" s="39">
        <f>N215+O215</f>
        <v>426</v>
      </c>
      <c r="Q215" s="42">
        <f>P215*1.2</f>
        <v>511.2</v>
      </c>
      <c r="R215" s="18" t="s">
        <v>50</v>
      </c>
      <c r="S215" s="88" t="s">
        <v>51</v>
      </c>
      <c r="T215" s="19">
        <v>3</v>
      </c>
      <c r="U215" s="23"/>
      <c r="V215" s="24"/>
      <c r="W215" s="23" t="s">
        <v>28</v>
      </c>
      <c r="X215" s="22">
        <v>3</v>
      </c>
      <c r="Y215" s="21" t="s">
        <v>44</v>
      </c>
      <c r="Z215" s="21">
        <f>I215+M215-D215</f>
        <v>21</v>
      </c>
      <c r="AA215" s="23" t="s">
        <v>45</v>
      </c>
      <c r="AB215" s="24">
        <f>I215+M215-D215</f>
        <v>21</v>
      </c>
      <c r="AC215" s="23" t="s">
        <v>41</v>
      </c>
      <c r="AD215" s="21">
        <f>I215</f>
        <v>23</v>
      </c>
      <c r="AE215" s="23" t="s">
        <v>37</v>
      </c>
      <c r="AF215" s="24">
        <f>M215</f>
        <v>1</v>
      </c>
      <c r="AG215" s="23" t="s">
        <v>30</v>
      </c>
      <c r="AH215" s="24">
        <v>48</v>
      </c>
      <c r="AI215" s="23" t="s">
        <v>46</v>
      </c>
      <c r="AJ215" s="24">
        <f>AD215+AF215-1</f>
        <v>23</v>
      </c>
      <c r="AK215" s="23" t="s">
        <v>31</v>
      </c>
      <c r="AL215" s="24">
        <v>1</v>
      </c>
    </row>
    <row r="216" spans="1:38" ht="15.75" customHeight="1">
      <c r="A216" s="25">
        <v>36</v>
      </c>
      <c r="B216" s="26">
        <f>(G216*I216)+(K216*M216)</f>
        <v>36.24</v>
      </c>
      <c r="C216" s="54">
        <f>A216/1.51</f>
        <v>23.841059602649008</v>
      </c>
      <c r="D216" s="55">
        <f>_xlfn.CEILING.MATH(I216/8)</f>
        <v>3</v>
      </c>
      <c r="E216" s="29" t="s">
        <v>24</v>
      </c>
      <c r="F216" s="25" t="s">
        <v>40</v>
      </c>
      <c r="G216" s="26">
        <v>1.51</v>
      </c>
      <c r="H216" s="26">
        <v>18</v>
      </c>
      <c r="I216" s="30">
        <v>24</v>
      </c>
      <c r="J216" s="25"/>
      <c r="K216" s="26"/>
      <c r="L216" s="12"/>
      <c r="M216" s="30"/>
      <c r="N216" s="14">
        <f>H216*I216</f>
        <v>432</v>
      </c>
      <c r="O216" s="12">
        <f>L216*M216</f>
        <v>0</v>
      </c>
      <c r="P216" s="31">
        <f>N216+O216</f>
        <v>432</v>
      </c>
      <c r="Q216" s="44">
        <f>P216*1.2</f>
        <v>518.4</v>
      </c>
      <c r="R216" s="11" t="s">
        <v>50</v>
      </c>
      <c r="S216" s="12" t="s">
        <v>51</v>
      </c>
      <c r="T216" s="13">
        <v>3</v>
      </c>
      <c r="U216" s="14"/>
      <c r="V216" s="15"/>
      <c r="W216" s="14" t="s">
        <v>28</v>
      </c>
      <c r="X216" s="13">
        <v>3</v>
      </c>
      <c r="Y216" s="12" t="s">
        <v>44</v>
      </c>
      <c r="Z216" s="12">
        <f>I216+M216-D216</f>
        <v>21</v>
      </c>
      <c r="AA216" s="14" t="s">
        <v>45</v>
      </c>
      <c r="AB216" s="15">
        <f>I216+M216-D216</f>
        <v>21</v>
      </c>
      <c r="AC216" s="14" t="s">
        <v>41</v>
      </c>
      <c r="AD216" s="12">
        <f>I216</f>
        <v>24</v>
      </c>
      <c r="AE216" s="14"/>
      <c r="AF216" s="15"/>
      <c r="AG216" s="14" t="s">
        <v>30</v>
      </c>
      <c r="AH216" s="15">
        <v>48</v>
      </c>
      <c r="AI216" s="14" t="s">
        <v>46</v>
      </c>
      <c r="AJ216" s="15">
        <f>AD216+AF216-1</f>
        <v>23</v>
      </c>
      <c r="AK216" s="14" t="s">
        <v>31</v>
      </c>
      <c r="AL216" s="15">
        <v>1</v>
      </c>
    </row>
    <row r="217" spans="1:38" ht="15.75" customHeight="1">
      <c r="A217" s="3">
        <v>36</v>
      </c>
      <c r="B217" s="87">
        <f>(G217*I217)+(K217*M217)</f>
        <v>36.24</v>
      </c>
      <c r="C217" s="50">
        <f>A217/1.51</f>
        <v>23.841059602649008</v>
      </c>
      <c r="D217" s="51">
        <f>_xlfn.CEILING.MATH(I217/8)</f>
        <v>3</v>
      </c>
      <c r="E217" s="17" t="s">
        <v>32</v>
      </c>
      <c r="F217" s="3" t="s">
        <v>42</v>
      </c>
      <c r="G217" s="87">
        <v>1.51</v>
      </c>
      <c r="H217" s="87">
        <v>18</v>
      </c>
      <c r="I217" s="5">
        <v>24</v>
      </c>
      <c r="J217" s="3"/>
      <c r="K217" s="87"/>
      <c r="L217" s="88"/>
      <c r="M217" s="5"/>
      <c r="N217" s="8">
        <f>H217*I217</f>
        <v>432</v>
      </c>
      <c r="O217" s="88">
        <f>L217*M217</f>
        <v>0</v>
      </c>
      <c r="P217" s="89">
        <f>N217+O217</f>
        <v>432</v>
      </c>
      <c r="Q217" s="41">
        <f>P217*1.2</f>
        <v>518.4</v>
      </c>
      <c r="R217" s="18" t="s">
        <v>50</v>
      </c>
      <c r="S217" s="88" t="s">
        <v>51</v>
      </c>
      <c r="T217" s="19">
        <v>3</v>
      </c>
      <c r="V217" s="16"/>
      <c r="W217" s="8" t="s">
        <v>28</v>
      </c>
      <c r="X217" s="19">
        <v>3</v>
      </c>
      <c r="Y217" s="88" t="s">
        <v>44</v>
      </c>
      <c r="Z217" s="88">
        <f>I217+M217-D217</f>
        <v>21</v>
      </c>
      <c r="AA217" s="8" t="s">
        <v>45</v>
      </c>
      <c r="AB217" s="16">
        <f>I217+M217-D217</f>
        <v>21</v>
      </c>
      <c r="AC217" s="8" t="s">
        <v>41</v>
      </c>
      <c r="AD217" s="88">
        <f>I217</f>
        <v>24</v>
      </c>
      <c r="AE217" s="8"/>
      <c r="AG217" s="8" t="s">
        <v>30</v>
      </c>
      <c r="AH217" s="16">
        <v>48</v>
      </c>
      <c r="AI217" s="8" t="s">
        <v>46</v>
      </c>
      <c r="AJ217" s="16">
        <f>AD217+AF217-1</f>
        <v>23</v>
      </c>
      <c r="AK217" s="8" t="s">
        <v>31</v>
      </c>
      <c r="AL217" s="16">
        <v>1</v>
      </c>
    </row>
    <row r="218" spans="1:38" ht="15.6" customHeight="1">
      <c r="A218" s="3">
        <v>36</v>
      </c>
      <c r="B218" s="87">
        <f>(G218*I218)+(K218*M218)</f>
        <v>36.24</v>
      </c>
      <c r="C218" s="50">
        <f>A218/1.51</f>
        <v>23.841059602649008</v>
      </c>
      <c r="D218" s="51">
        <f>_xlfn.CEILING.MATH(I218/8)</f>
        <v>3</v>
      </c>
      <c r="E218" s="3" t="s">
        <v>34</v>
      </c>
      <c r="F218" s="3" t="s">
        <v>43</v>
      </c>
      <c r="G218" s="87">
        <v>1.51</v>
      </c>
      <c r="H218" s="87">
        <v>18</v>
      </c>
      <c r="I218" s="5">
        <v>24</v>
      </c>
      <c r="J218" s="3"/>
      <c r="K218" s="87"/>
      <c r="L218" s="88"/>
      <c r="M218" s="5"/>
      <c r="N218" s="8">
        <f>H218*I218</f>
        <v>432</v>
      </c>
      <c r="O218" s="88">
        <f>L218*M218</f>
        <v>0</v>
      </c>
      <c r="P218" s="89">
        <f>N218+O218</f>
        <v>432</v>
      </c>
      <c r="Q218" s="41">
        <f>P218*1.2</f>
        <v>518.4</v>
      </c>
      <c r="R218" s="18" t="s">
        <v>50</v>
      </c>
      <c r="S218" s="88" t="s">
        <v>51</v>
      </c>
      <c r="T218" s="19">
        <v>3</v>
      </c>
      <c r="V218" s="16"/>
      <c r="W218" s="8" t="s">
        <v>28</v>
      </c>
      <c r="X218" s="19">
        <v>3</v>
      </c>
      <c r="Y218" s="88" t="s">
        <v>44</v>
      </c>
      <c r="Z218" s="88">
        <f>I218+M218-D218</f>
        <v>21</v>
      </c>
      <c r="AA218" s="8" t="s">
        <v>45</v>
      </c>
      <c r="AB218" s="16">
        <f>I218+M218-D218</f>
        <v>21</v>
      </c>
      <c r="AC218" s="8" t="s">
        <v>41</v>
      </c>
      <c r="AD218" s="88">
        <f>I218</f>
        <v>24</v>
      </c>
      <c r="AE218" s="8"/>
      <c r="AG218" s="8" t="s">
        <v>30</v>
      </c>
      <c r="AH218" s="16">
        <v>48</v>
      </c>
      <c r="AI218" s="8" t="s">
        <v>46</v>
      </c>
      <c r="AJ218" s="16">
        <f>AD218+AF218-1</f>
        <v>23</v>
      </c>
      <c r="AK218" s="8" t="s">
        <v>31</v>
      </c>
      <c r="AL218" s="16">
        <v>1</v>
      </c>
    </row>
    <row r="219" spans="1:38" ht="15.6" customHeight="1">
      <c r="A219" s="3">
        <v>36.5</v>
      </c>
      <c r="B219" s="87">
        <f>(G219*I219)+(K219*M219)</f>
        <v>36.75</v>
      </c>
      <c r="C219" s="50">
        <f>A219/1.51</f>
        <v>24.172185430463575</v>
      </c>
      <c r="D219" s="51">
        <f>_xlfn.CEILING.MATH(I219/8)</f>
        <v>3</v>
      </c>
      <c r="E219" s="7" t="s">
        <v>24</v>
      </c>
      <c r="F219" s="3" t="s">
        <v>40</v>
      </c>
      <c r="G219" s="87">
        <v>1.51</v>
      </c>
      <c r="H219" s="87">
        <v>18</v>
      </c>
      <c r="I219" s="5">
        <v>24</v>
      </c>
      <c r="J219" s="3" t="s">
        <v>25</v>
      </c>
      <c r="K219" s="87">
        <v>0.51</v>
      </c>
      <c r="L219" s="87">
        <v>6</v>
      </c>
      <c r="M219" s="5">
        <v>1</v>
      </c>
      <c r="N219" s="8">
        <f>H219*I219</f>
        <v>432</v>
      </c>
      <c r="O219" s="88">
        <f>L219*M219</f>
        <v>6</v>
      </c>
      <c r="P219" s="89">
        <f>N219+O219</f>
        <v>438</v>
      </c>
      <c r="Q219" s="41">
        <f>P219*1.2</f>
        <v>525.6</v>
      </c>
      <c r="R219" s="18" t="s">
        <v>50</v>
      </c>
      <c r="S219" s="88" t="s">
        <v>51</v>
      </c>
      <c r="T219" s="19">
        <v>3</v>
      </c>
      <c r="V219" s="16"/>
      <c r="W219" s="8" t="s">
        <v>28</v>
      </c>
      <c r="X219" s="19">
        <v>3</v>
      </c>
      <c r="Y219" s="88" t="s">
        <v>44</v>
      </c>
      <c r="Z219" s="88">
        <f>I219+M219-D219</f>
        <v>22</v>
      </c>
      <c r="AA219" s="8" t="s">
        <v>45</v>
      </c>
      <c r="AB219" s="16">
        <f>I219+M219-D219</f>
        <v>22</v>
      </c>
      <c r="AC219" s="8" t="s">
        <v>41</v>
      </c>
      <c r="AD219" s="88">
        <f>I219</f>
        <v>24</v>
      </c>
      <c r="AE219" s="8" t="s">
        <v>29</v>
      </c>
      <c r="AF219" s="16">
        <f>M219</f>
        <v>1</v>
      </c>
      <c r="AG219" s="8" t="s">
        <v>30</v>
      </c>
      <c r="AH219" s="16">
        <v>50</v>
      </c>
      <c r="AI219" s="8" t="s">
        <v>46</v>
      </c>
      <c r="AJ219" s="16">
        <f>AD219+AF219-1</f>
        <v>24</v>
      </c>
      <c r="AK219" s="8" t="s">
        <v>31</v>
      </c>
      <c r="AL219" s="16">
        <v>1</v>
      </c>
    </row>
    <row r="220" spans="1:38" ht="15.75" customHeight="1">
      <c r="A220" s="3">
        <v>36.5</v>
      </c>
      <c r="B220" s="87">
        <f>(G220*I220)+(K220*M220)</f>
        <v>36.75</v>
      </c>
      <c r="C220" s="50">
        <f>A220/1.51</f>
        <v>24.172185430463575</v>
      </c>
      <c r="D220" s="51">
        <f>_xlfn.CEILING.MATH(I220/8)</f>
        <v>3</v>
      </c>
      <c r="E220" s="17" t="s">
        <v>32</v>
      </c>
      <c r="F220" s="3" t="s">
        <v>42</v>
      </c>
      <c r="G220" s="87">
        <v>1.51</v>
      </c>
      <c r="H220" s="87">
        <v>18</v>
      </c>
      <c r="I220" s="5">
        <v>24</v>
      </c>
      <c r="J220" s="3" t="s">
        <v>33</v>
      </c>
      <c r="K220" s="87">
        <v>0.51</v>
      </c>
      <c r="L220" s="87">
        <v>6</v>
      </c>
      <c r="M220" s="5">
        <v>1</v>
      </c>
      <c r="N220" s="8">
        <f>H220*I220</f>
        <v>432</v>
      </c>
      <c r="O220" s="88">
        <f>L220*M220</f>
        <v>6</v>
      </c>
      <c r="P220" s="89">
        <f>N220+O220</f>
        <v>438</v>
      </c>
      <c r="Q220" s="41">
        <f>P220*1.2</f>
        <v>525.6</v>
      </c>
      <c r="R220" s="18" t="s">
        <v>50</v>
      </c>
      <c r="S220" s="88" t="s">
        <v>51</v>
      </c>
      <c r="T220" s="19">
        <v>3</v>
      </c>
      <c r="V220" s="16"/>
      <c r="W220" s="8" t="s">
        <v>28</v>
      </c>
      <c r="X220" s="19">
        <v>3</v>
      </c>
      <c r="Y220" s="88" t="s">
        <v>44</v>
      </c>
      <c r="Z220" s="88">
        <f>I220+M220-D220</f>
        <v>22</v>
      </c>
      <c r="AA220" s="8" t="s">
        <v>45</v>
      </c>
      <c r="AB220" s="16">
        <f>I220+M220-D220</f>
        <v>22</v>
      </c>
      <c r="AC220" s="8" t="s">
        <v>41</v>
      </c>
      <c r="AD220" s="88">
        <f>I220</f>
        <v>24</v>
      </c>
      <c r="AE220" s="8" t="s">
        <v>29</v>
      </c>
      <c r="AF220" s="16">
        <f>M220</f>
        <v>1</v>
      </c>
      <c r="AG220" s="8" t="s">
        <v>30</v>
      </c>
      <c r="AH220" s="16">
        <v>50</v>
      </c>
      <c r="AI220" s="8" t="s">
        <v>46</v>
      </c>
      <c r="AJ220" s="16">
        <f>AD220+AF220-1</f>
        <v>24</v>
      </c>
      <c r="AK220" s="8" t="s">
        <v>31</v>
      </c>
      <c r="AL220" s="16">
        <v>1</v>
      </c>
    </row>
    <row r="221" spans="1:38" ht="15.75" customHeight="1">
      <c r="A221" s="3">
        <v>36.5</v>
      </c>
      <c r="B221" s="87">
        <f>(G221*I221)+(K221*M221)</f>
        <v>36.75</v>
      </c>
      <c r="C221" s="50">
        <f>A221/1.51</f>
        <v>24.172185430463575</v>
      </c>
      <c r="D221" s="51">
        <f>_xlfn.CEILING.MATH(I221/8)</f>
        <v>3</v>
      </c>
      <c r="E221" s="3" t="s">
        <v>34</v>
      </c>
      <c r="F221" s="3" t="s">
        <v>43</v>
      </c>
      <c r="G221" s="87">
        <v>1.51</v>
      </c>
      <c r="H221" s="87">
        <v>18</v>
      </c>
      <c r="I221" s="5">
        <v>24</v>
      </c>
      <c r="J221" s="3" t="s">
        <v>35</v>
      </c>
      <c r="K221" s="87">
        <v>0.51</v>
      </c>
      <c r="L221" s="87">
        <v>6</v>
      </c>
      <c r="M221" s="5">
        <v>1</v>
      </c>
      <c r="N221" s="8">
        <f>H221*I221</f>
        <v>432</v>
      </c>
      <c r="O221" s="88">
        <f>L221*M221</f>
        <v>6</v>
      </c>
      <c r="P221" s="89">
        <f>N221+O221</f>
        <v>438</v>
      </c>
      <c r="Q221" s="41">
        <f>P221*1.2</f>
        <v>525.6</v>
      </c>
      <c r="R221" s="18" t="s">
        <v>50</v>
      </c>
      <c r="S221" s="88" t="s">
        <v>51</v>
      </c>
      <c r="T221" s="19">
        <v>3</v>
      </c>
      <c r="V221" s="16"/>
      <c r="W221" s="8" t="s">
        <v>28</v>
      </c>
      <c r="X221" s="19">
        <v>3</v>
      </c>
      <c r="Y221" s="88" t="s">
        <v>44</v>
      </c>
      <c r="Z221" s="88">
        <f>I221+M221-D221</f>
        <v>22</v>
      </c>
      <c r="AA221" s="8" t="s">
        <v>45</v>
      </c>
      <c r="AB221" s="16">
        <f>I221+M221-D221</f>
        <v>22</v>
      </c>
      <c r="AC221" s="8" t="s">
        <v>41</v>
      </c>
      <c r="AD221" s="88">
        <f>I221</f>
        <v>24</v>
      </c>
      <c r="AE221" s="8" t="s">
        <v>29</v>
      </c>
      <c r="AF221" s="16">
        <f>M221</f>
        <v>1</v>
      </c>
      <c r="AG221" s="8" t="s">
        <v>30</v>
      </c>
      <c r="AH221" s="16">
        <v>50</v>
      </c>
      <c r="AI221" s="8" t="s">
        <v>46</v>
      </c>
      <c r="AJ221" s="16">
        <f>AD221+AF221-1</f>
        <v>24</v>
      </c>
      <c r="AK221" s="8" t="s">
        <v>31</v>
      </c>
      <c r="AL221" s="16">
        <v>1</v>
      </c>
    </row>
    <row r="222" spans="1:38" ht="15.75" customHeight="1">
      <c r="A222" s="3">
        <v>37</v>
      </c>
      <c r="B222" s="4">
        <f>(G222*I222)+(K222*M222)</f>
        <v>37.25</v>
      </c>
      <c r="C222" s="50">
        <f>A222/1.51</f>
        <v>24.503311258278146</v>
      </c>
      <c r="D222" s="51">
        <f>_xlfn.CEILING.MATH(I222/8)</f>
        <v>3</v>
      </c>
      <c r="E222" s="7" t="s">
        <v>24</v>
      </c>
      <c r="F222" s="3" t="s">
        <v>40</v>
      </c>
      <c r="G222" s="4">
        <v>1.51</v>
      </c>
      <c r="H222" s="4">
        <v>18</v>
      </c>
      <c r="I222" s="5">
        <v>24</v>
      </c>
      <c r="J222" s="3" t="s">
        <v>36</v>
      </c>
      <c r="K222" s="4">
        <v>1.01</v>
      </c>
      <c r="L222" s="4">
        <v>12</v>
      </c>
      <c r="M222" s="5">
        <v>1</v>
      </c>
      <c r="N222" s="8">
        <f>H222*I222</f>
        <v>432</v>
      </c>
      <c r="O222" s="2">
        <f>L222*M222</f>
        <v>12</v>
      </c>
      <c r="P222" s="9">
        <f>N222+O222</f>
        <v>444</v>
      </c>
      <c r="Q222" s="41">
        <f>P222*1.2</f>
        <v>532.79999999999995</v>
      </c>
      <c r="R222" s="18" t="s">
        <v>50</v>
      </c>
      <c r="S222" s="2" t="s">
        <v>51</v>
      </c>
      <c r="T222" s="19">
        <v>3</v>
      </c>
      <c r="V222" s="16"/>
      <c r="W222" s="8" t="s">
        <v>28</v>
      </c>
      <c r="X222" s="19">
        <v>3</v>
      </c>
      <c r="Y222" s="2" t="s">
        <v>44</v>
      </c>
      <c r="Z222" s="2">
        <f>I222+M222-D222</f>
        <v>22</v>
      </c>
      <c r="AA222" s="8" t="s">
        <v>45</v>
      </c>
      <c r="AB222" s="16">
        <f>I222+M222-D222</f>
        <v>22</v>
      </c>
      <c r="AC222" s="8" t="s">
        <v>41</v>
      </c>
      <c r="AD222" s="2">
        <f>I222</f>
        <v>24</v>
      </c>
      <c r="AE222" s="8" t="s">
        <v>37</v>
      </c>
      <c r="AF222" s="16">
        <f>M222</f>
        <v>1</v>
      </c>
      <c r="AG222" s="8" t="s">
        <v>30</v>
      </c>
      <c r="AH222" s="16">
        <v>50</v>
      </c>
      <c r="AI222" s="8" t="s">
        <v>46</v>
      </c>
      <c r="AJ222" s="16">
        <f>AD222+AF222-1</f>
        <v>24</v>
      </c>
      <c r="AK222" s="8" t="s">
        <v>31</v>
      </c>
      <c r="AL222" s="16">
        <v>1</v>
      </c>
    </row>
    <row r="223" spans="1:38" ht="15.75" customHeight="1">
      <c r="A223" s="3">
        <v>37</v>
      </c>
      <c r="B223" s="4">
        <f>(G223*I223)+(K223*M223)</f>
        <v>37.25</v>
      </c>
      <c r="C223" s="50">
        <f>A223/1.51</f>
        <v>24.503311258278146</v>
      </c>
      <c r="D223" s="51">
        <f>_xlfn.CEILING.MATH(I223/8)</f>
        <v>3</v>
      </c>
      <c r="E223" s="17" t="s">
        <v>32</v>
      </c>
      <c r="F223" s="3" t="s">
        <v>42</v>
      </c>
      <c r="G223" s="4">
        <v>1.51</v>
      </c>
      <c r="H223" s="4">
        <v>18</v>
      </c>
      <c r="I223" s="5">
        <v>24</v>
      </c>
      <c r="J223" s="3" t="s">
        <v>38</v>
      </c>
      <c r="K223" s="4">
        <v>1.01</v>
      </c>
      <c r="L223" s="4">
        <v>12</v>
      </c>
      <c r="M223" s="5">
        <v>1</v>
      </c>
      <c r="N223" s="8">
        <f>H223*I223</f>
        <v>432</v>
      </c>
      <c r="O223" s="2">
        <f>L223*M223</f>
        <v>12</v>
      </c>
      <c r="P223" s="9">
        <f>N223+O223</f>
        <v>444</v>
      </c>
      <c r="Q223" s="41">
        <f>P223*1.2</f>
        <v>532.79999999999995</v>
      </c>
      <c r="R223" s="18" t="s">
        <v>50</v>
      </c>
      <c r="S223" s="2" t="s">
        <v>51</v>
      </c>
      <c r="T223" s="19">
        <v>3</v>
      </c>
      <c r="V223" s="16"/>
      <c r="W223" s="8" t="s">
        <v>28</v>
      </c>
      <c r="X223" s="19">
        <v>3</v>
      </c>
      <c r="Y223" s="2" t="s">
        <v>44</v>
      </c>
      <c r="Z223" s="2">
        <f>I223+M223-D223</f>
        <v>22</v>
      </c>
      <c r="AA223" s="8" t="s">
        <v>45</v>
      </c>
      <c r="AB223" s="16">
        <f>I223+M223-D223</f>
        <v>22</v>
      </c>
      <c r="AC223" s="8" t="s">
        <v>41</v>
      </c>
      <c r="AD223" s="2">
        <f>I223</f>
        <v>24</v>
      </c>
      <c r="AE223" s="8" t="s">
        <v>37</v>
      </c>
      <c r="AF223" s="16">
        <f>M223</f>
        <v>1</v>
      </c>
      <c r="AG223" s="8" t="s">
        <v>30</v>
      </c>
      <c r="AH223" s="16">
        <v>50</v>
      </c>
      <c r="AI223" s="8" t="s">
        <v>46</v>
      </c>
      <c r="AJ223" s="16">
        <f>AD223+AF223-1</f>
        <v>24</v>
      </c>
      <c r="AK223" s="8" t="s">
        <v>31</v>
      </c>
      <c r="AL223" s="16">
        <v>1</v>
      </c>
    </row>
    <row r="224" spans="1:38" ht="15.75" customHeight="1">
      <c r="A224" s="34">
        <v>37</v>
      </c>
      <c r="B224" s="35">
        <f>(G224*I224)+(K224*M224)</f>
        <v>37.25</v>
      </c>
      <c r="C224" s="52">
        <f>A224/1.51</f>
        <v>24.503311258278146</v>
      </c>
      <c r="D224" s="53">
        <f>_xlfn.CEILING.MATH(I224/8)</f>
        <v>3</v>
      </c>
      <c r="E224" s="34" t="s">
        <v>34</v>
      </c>
      <c r="F224" s="34" t="s">
        <v>43</v>
      </c>
      <c r="G224" s="35">
        <v>1.51</v>
      </c>
      <c r="H224" s="35">
        <v>18</v>
      </c>
      <c r="I224" s="38">
        <v>24</v>
      </c>
      <c r="J224" s="34" t="s">
        <v>39</v>
      </c>
      <c r="K224" s="35">
        <v>1.01</v>
      </c>
      <c r="L224" s="35">
        <v>12</v>
      </c>
      <c r="M224" s="38">
        <v>1</v>
      </c>
      <c r="N224" s="23">
        <f>H224*I224</f>
        <v>432</v>
      </c>
      <c r="O224" s="21">
        <f>L224*M224</f>
        <v>12</v>
      </c>
      <c r="P224" s="39">
        <f>N224+O224</f>
        <v>444</v>
      </c>
      <c r="Q224" s="42">
        <f>P224*1.2</f>
        <v>532.79999999999995</v>
      </c>
      <c r="R224" s="18" t="s">
        <v>50</v>
      </c>
      <c r="S224" s="2" t="s">
        <v>51</v>
      </c>
      <c r="T224" s="19">
        <v>3</v>
      </c>
      <c r="U224" s="23"/>
      <c r="V224" s="24"/>
      <c r="W224" s="23" t="s">
        <v>28</v>
      </c>
      <c r="X224" s="19">
        <v>3</v>
      </c>
      <c r="Y224" s="21" t="s">
        <v>44</v>
      </c>
      <c r="Z224" s="21">
        <f>I224+M224-D224</f>
        <v>22</v>
      </c>
      <c r="AA224" s="23" t="s">
        <v>45</v>
      </c>
      <c r="AB224" s="24">
        <f>I224+M224-D224</f>
        <v>22</v>
      </c>
      <c r="AC224" s="23" t="s">
        <v>41</v>
      </c>
      <c r="AD224" s="21">
        <f>I224</f>
        <v>24</v>
      </c>
      <c r="AE224" s="23" t="s">
        <v>37</v>
      </c>
      <c r="AF224" s="24">
        <f>M224</f>
        <v>1</v>
      </c>
      <c r="AG224" s="23" t="s">
        <v>30</v>
      </c>
      <c r="AH224" s="24">
        <v>50</v>
      </c>
      <c r="AI224" s="23" t="s">
        <v>46</v>
      </c>
      <c r="AJ224" s="24">
        <f>AD224+AF224-1</f>
        <v>24</v>
      </c>
      <c r="AK224" s="23" t="s">
        <v>31</v>
      </c>
      <c r="AL224" s="24">
        <v>1</v>
      </c>
    </row>
    <row r="225" spans="1:38" ht="15.75" customHeight="1">
      <c r="A225" s="25">
        <v>37.5</v>
      </c>
      <c r="B225" s="26">
        <f>(G225*I225)+(K225*M225)</f>
        <v>37.75</v>
      </c>
      <c r="C225" s="54">
        <f>A225/1.51</f>
        <v>24.834437086092716</v>
      </c>
      <c r="D225" s="56">
        <f>_xlfn.CEILING.MATH(I225/8)</f>
        <v>4</v>
      </c>
      <c r="E225" s="29" t="s">
        <v>24</v>
      </c>
      <c r="F225" s="25" t="s">
        <v>40</v>
      </c>
      <c r="G225" s="26">
        <v>1.51</v>
      </c>
      <c r="H225" s="26">
        <v>18</v>
      </c>
      <c r="I225" s="30">
        <v>25</v>
      </c>
      <c r="J225" s="25"/>
      <c r="K225" s="26"/>
      <c r="L225" s="12"/>
      <c r="M225" s="30"/>
      <c r="N225" s="14">
        <f>H225*I225</f>
        <v>450</v>
      </c>
      <c r="O225" s="12">
        <f>L225*M225</f>
        <v>0</v>
      </c>
      <c r="P225" s="31">
        <f>N225+O225</f>
        <v>450</v>
      </c>
      <c r="Q225" s="44">
        <f>P225*1.2</f>
        <v>540</v>
      </c>
      <c r="R225" s="11" t="s">
        <v>50</v>
      </c>
      <c r="S225" s="12" t="s">
        <v>51</v>
      </c>
      <c r="T225" s="45">
        <v>4</v>
      </c>
      <c r="U225" s="14"/>
      <c r="V225" s="15"/>
      <c r="W225" s="14" t="s">
        <v>28</v>
      </c>
      <c r="X225" s="45">
        <v>4</v>
      </c>
      <c r="Y225" s="12" t="s">
        <v>44</v>
      </c>
      <c r="Z225" s="12">
        <f>I225+M225-D225</f>
        <v>21</v>
      </c>
      <c r="AA225" s="14" t="s">
        <v>45</v>
      </c>
      <c r="AB225" s="15">
        <f>I225+M225-D225</f>
        <v>21</v>
      </c>
      <c r="AC225" s="14" t="s">
        <v>41</v>
      </c>
      <c r="AD225" s="12">
        <f>I225</f>
        <v>25</v>
      </c>
      <c r="AE225" s="14"/>
      <c r="AF225" s="15"/>
      <c r="AG225" s="14" t="s">
        <v>30</v>
      </c>
      <c r="AH225" s="15">
        <v>50</v>
      </c>
      <c r="AI225" s="14" t="s">
        <v>46</v>
      </c>
      <c r="AJ225" s="15">
        <f>AD225+AF225-1</f>
        <v>24</v>
      </c>
      <c r="AK225" s="14" t="s">
        <v>31</v>
      </c>
      <c r="AL225" s="15">
        <v>1</v>
      </c>
    </row>
    <row r="226" spans="1:38" ht="15.75" customHeight="1">
      <c r="A226" s="3">
        <v>37.5</v>
      </c>
      <c r="B226" s="4">
        <f>(G226*I226)+(K226*M226)</f>
        <v>37.75</v>
      </c>
      <c r="C226" s="50">
        <f>A226/1.51</f>
        <v>24.834437086092716</v>
      </c>
      <c r="D226" s="57">
        <f>_xlfn.CEILING.MATH(I226/8)</f>
        <v>4</v>
      </c>
      <c r="E226" s="17" t="s">
        <v>32</v>
      </c>
      <c r="F226" s="3" t="s">
        <v>42</v>
      </c>
      <c r="G226" s="4">
        <v>1.51</v>
      </c>
      <c r="H226" s="4">
        <v>18</v>
      </c>
      <c r="I226" s="5">
        <v>25</v>
      </c>
      <c r="J226" s="3"/>
      <c r="K226" s="4"/>
      <c r="M226" s="5"/>
      <c r="N226" s="8">
        <f>H226*I226</f>
        <v>450</v>
      </c>
      <c r="O226" s="2">
        <f>L226*M226</f>
        <v>0</v>
      </c>
      <c r="P226" s="9">
        <f>N226+O226</f>
        <v>450</v>
      </c>
      <c r="Q226" s="41">
        <f>P226*1.2</f>
        <v>540</v>
      </c>
      <c r="R226" s="18" t="s">
        <v>50</v>
      </c>
      <c r="S226" s="2" t="s">
        <v>51</v>
      </c>
      <c r="T226" s="47">
        <v>4</v>
      </c>
      <c r="V226" s="16"/>
      <c r="W226" s="8" t="s">
        <v>28</v>
      </c>
      <c r="X226" s="47">
        <v>4</v>
      </c>
      <c r="Y226" s="2" t="s">
        <v>44</v>
      </c>
      <c r="Z226" s="2">
        <f>I226+M226-D226</f>
        <v>21</v>
      </c>
      <c r="AA226" s="8" t="s">
        <v>45</v>
      </c>
      <c r="AB226" s="16">
        <f>I226+M226-D226</f>
        <v>21</v>
      </c>
      <c r="AC226" s="8" t="s">
        <v>41</v>
      </c>
      <c r="AD226" s="2">
        <f>I226</f>
        <v>25</v>
      </c>
      <c r="AE226" s="8"/>
      <c r="AG226" s="8" t="s">
        <v>30</v>
      </c>
      <c r="AH226" s="16">
        <v>50</v>
      </c>
      <c r="AI226" s="8" t="s">
        <v>46</v>
      </c>
      <c r="AJ226" s="16">
        <f>AD226+AF226-1</f>
        <v>24</v>
      </c>
      <c r="AK226" s="8" t="s">
        <v>31</v>
      </c>
      <c r="AL226" s="16">
        <v>1</v>
      </c>
    </row>
    <row r="227" spans="1:38" ht="15.75" customHeight="1">
      <c r="A227" s="3">
        <v>37.5</v>
      </c>
      <c r="B227" s="4">
        <f>(G227*I227)+(K227*M227)</f>
        <v>37.75</v>
      </c>
      <c r="C227" s="50">
        <f>A227/1.51</f>
        <v>24.834437086092716</v>
      </c>
      <c r="D227" s="57">
        <f>_xlfn.CEILING.MATH(I227/8)</f>
        <v>4</v>
      </c>
      <c r="E227" s="3" t="s">
        <v>34</v>
      </c>
      <c r="F227" s="3" t="s">
        <v>43</v>
      </c>
      <c r="G227" s="4">
        <v>1.51</v>
      </c>
      <c r="H227" s="4">
        <v>18</v>
      </c>
      <c r="I227" s="5">
        <v>25</v>
      </c>
      <c r="J227" s="3"/>
      <c r="K227" s="4"/>
      <c r="M227" s="5"/>
      <c r="N227" s="8">
        <f>H227*I227</f>
        <v>450</v>
      </c>
      <c r="O227" s="2">
        <f>L227*M227</f>
        <v>0</v>
      </c>
      <c r="P227" s="9">
        <f>N227+O227</f>
        <v>450</v>
      </c>
      <c r="Q227" s="41">
        <f>P227*1.2</f>
        <v>540</v>
      </c>
      <c r="R227" s="18" t="s">
        <v>50</v>
      </c>
      <c r="S227" s="2" t="s">
        <v>51</v>
      </c>
      <c r="T227" s="47">
        <v>4</v>
      </c>
      <c r="V227" s="16"/>
      <c r="W227" s="8" t="s">
        <v>28</v>
      </c>
      <c r="X227" s="47">
        <v>4</v>
      </c>
      <c r="Y227" s="2" t="s">
        <v>44</v>
      </c>
      <c r="Z227" s="2">
        <f>I227+M227-D227</f>
        <v>21</v>
      </c>
      <c r="AA227" s="8" t="s">
        <v>45</v>
      </c>
      <c r="AB227" s="16">
        <f>I227+M227-D227</f>
        <v>21</v>
      </c>
      <c r="AC227" s="8" t="s">
        <v>41</v>
      </c>
      <c r="AD227" s="2">
        <f>I227</f>
        <v>25</v>
      </c>
      <c r="AE227" s="8"/>
      <c r="AG227" s="8" t="s">
        <v>30</v>
      </c>
      <c r="AH227" s="16">
        <v>50</v>
      </c>
      <c r="AI227" s="8" t="s">
        <v>46</v>
      </c>
      <c r="AJ227" s="16">
        <f>AD227+AF227-1</f>
        <v>24</v>
      </c>
      <c r="AK227" s="8" t="s">
        <v>31</v>
      </c>
      <c r="AL227" s="16">
        <v>1</v>
      </c>
    </row>
    <row r="228" spans="1:38" ht="15.75" customHeight="1">
      <c r="A228" s="3">
        <v>38</v>
      </c>
      <c r="B228" s="87">
        <f>(G228*I228)+(K228*M228)</f>
        <v>38.26</v>
      </c>
      <c r="C228" s="50">
        <f>A228/1.51</f>
        <v>25.165562913907284</v>
      </c>
      <c r="D228" s="57">
        <f>_xlfn.CEILING.MATH(I228/8)</f>
        <v>4</v>
      </c>
      <c r="E228" s="7" t="s">
        <v>24</v>
      </c>
      <c r="F228" s="3" t="s">
        <v>40</v>
      </c>
      <c r="G228" s="87">
        <v>1.51</v>
      </c>
      <c r="H228" s="87">
        <v>18</v>
      </c>
      <c r="I228" s="5">
        <v>25</v>
      </c>
      <c r="J228" s="3" t="s">
        <v>25</v>
      </c>
      <c r="K228" s="87">
        <v>0.51</v>
      </c>
      <c r="L228" s="87">
        <v>6</v>
      </c>
      <c r="M228" s="5">
        <v>1</v>
      </c>
      <c r="N228" s="8">
        <f>H228*I228</f>
        <v>450</v>
      </c>
      <c r="O228" s="88">
        <f>L228*M228</f>
        <v>6</v>
      </c>
      <c r="P228" s="89">
        <f>N228+O228</f>
        <v>456</v>
      </c>
      <c r="Q228" s="41">
        <f>P228*1.2</f>
        <v>547.19999999999993</v>
      </c>
      <c r="R228" s="18" t="s">
        <v>50</v>
      </c>
      <c r="S228" s="88" t="s">
        <v>51</v>
      </c>
      <c r="T228" s="47">
        <v>4</v>
      </c>
      <c r="V228" s="16"/>
      <c r="W228" s="8" t="s">
        <v>28</v>
      </c>
      <c r="X228" s="47">
        <v>4</v>
      </c>
      <c r="Y228" s="88" t="s">
        <v>44</v>
      </c>
      <c r="Z228" s="88">
        <f>I228+M228-D228</f>
        <v>22</v>
      </c>
      <c r="AA228" s="8" t="s">
        <v>45</v>
      </c>
      <c r="AB228" s="16">
        <f>I228+M228-D228</f>
        <v>22</v>
      </c>
      <c r="AC228" s="8" t="s">
        <v>41</v>
      </c>
      <c r="AD228" s="88">
        <f>I228</f>
        <v>25</v>
      </c>
      <c r="AE228" s="8" t="s">
        <v>29</v>
      </c>
      <c r="AF228" s="16">
        <f>M228</f>
        <v>1</v>
      </c>
      <c r="AG228" s="8" t="s">
        <v>30</v>
      </c>
      <c r="AH228" s="16">
        <v>52</v>
      </c>
      <c r="AI228" s="8" t="s">
        <v>46</v>
      </c>
      <c r="AJ228" s="16">
        <f>AD228+AF228-1</f>
        <v>25</v>
      </c>
      <c r="AK228" s="8" t="s">
        <v>31</v>
      </c>
      <c r="AL228" s="16">
        <v>1</v>
      </c>
    </row>
    <row r="229" spans="1:38" ht="15.75" customHeight="1">
      <c r="A229" s="3">
        <v>38</v>
      </c>
      <c r="B229" s="87">
        <f>(G229*I229)+(K229*M229)</f>
        <v>38.26</v>
      </c>
      <c r="C229" s="50">
        <f>A229/1.51</f>
        <v>25.165562913907284</v>
      </c>
      <c r="D229" s="57">
        <f>_xlfn.CEILING.MATH(I229/8)</f>
        <v>4</v>
      </c>
      <c r="E229" s="17" t="s">
        <v>32</v>
      </c>
      <c r="F229" s="3" t="s">
        <v>42</v>
      </c>
      <c r="G229" s="87">
        <v>1.51</v>
      </c>
      <c r="H229" s="87">
        <v>18</v>
      </c>
      <c r="I229" s="5">
        <v>25</v>
      </c>
      <c r="J229" s="3" t="s">
        <v>33</v>
      </c>
      <c r="K229" s="87">
        <v>0.51</v>
      </c>
      <c r="L229" s="87">
        <v>6</v>
      </c>
      <c r="M229" s="5">
        <v>1</v>
      </c>
      <c r="N229" s="8">
        <f>H229*I229</f>
        <v>450</v>
      </c>
      <c r="O229" s="88">
        <f>L229*M229</f>
        <v>6</v>
      </c>
      <c r="P229" s="89">
        <f>N229+O229</f>
        <v>456</v>
      </c>
      <c r="Q229" s="41">
        <f>P229*1.2</f>
        <v>547.19999999999993</v>
      </c>
      <c r="R229" s="18" t="s">
        <v>50</v>
      </c>
      <c r="S229" s="88" t="s">
        <v>51</v>
      </c>
      <c r="T229" s="47">
        <v>4</v>
      </c>
      <c r="V229" s="16"/>
      <c r="W229" s="8" t="s">
        <v>28</v>
      </c>
      <c r="X229" s="47">
        <v>4</v>
      </c>
      <c r="Y229" s="88" t="s">
        <v>44</v>
      </c>
      <c r="Z229" s="88">
        <f>I229+M229-D229</f>
        <v>22</v>
      </c>
      <c r="AA229" s="8" t="s">
        <v>45</v>
      </c>
      <c r="AB229" s="16">
        <f>I229+M229-D229</f>
        <v>22</v>
      </c>
      <c r="AC229" s="8" t="s">
        <v>41</v>
      </c>
      <c r="AD229" s="88">
        <f>I229</f>
        <v>25</v>
      </c>
      <c r="AE229" s="8" t="s">
        <v>29</v>
      </c>
      <c r="AF229" s="16">
        <f>M229</f>
        <v>1</v>
      </c>
      <c r="AG229" s="8" t="s">
        <v>30</v>
      </c>
      <c r="AH229" s="16">
        <v>52</v>
      </c>
      <c r="AI229" s="8" t="s">
        <v>46</v>
      </c>
      <c r="AJ229" s="16">
        <f>AD229+AF229-1</f>
        <v>25</v>
      </c>
      <c r="AK229" s="8" t="s">
        <v>31</v>
      </c>
      <c r="AL229" s="16">
        <v>1</v>
      </c>
    </row>
    <row r="230" spans="1:38" ht="15.75" customHeight="1">
      <c r="A230" s="3">
        <v>38</v>
      </c>
      <c r="B230" s="87">
        <f>(G230*I230)+(K230*M230)</f>
        <v>38.26</v>
      </c>
      <c r="C230" s="50">
        <f>A230/1.51</f>
        <v>25.165562913907284</v>
      </c>
      <c r="D230" s="57">
        <f>_xlfn.CEILING.MATH(I230/8)</f>
        <v>4</v>
      </c>
      <c r="E230" s="3" t="s">
        <v>34</v>
      </c>
      <c r="F230" s="3" t="s">
        <v>43</v>
      </c>
      <c r="G230" s="87">
        <v>1.51</v>
      </c>
      <c r="H230" s="87">
        <v>18</v>
      </c>
      <c r="I230" s="5">
        <v>25</v>
      </c>
      <c r="J230" s="3" t="s">
        <v>35</v>
      </c>
      <c r="K230" s="87">
        <v>0.51</v>
      </c>
      <c r="L230" s="87">
        <v>6</v>
      </c>
      <c r="M230" s="5">
        <v>1</v>
      </c>
      <c r="N230" s="8">
        <f>H230*I230</f>
        <v>450</v>
      </c>
      <c r="O230" s="88">
        <f>L230*M230</f>
        <v>6</v>
      </c>
      <c r="P230" s="89">
        <f>N230+O230</f>
        <v>456</v>
      </c>
      <c r="Q230" s="41">
        <f>P230*1.2</f>
        <v>547.19999999999993</v>
      </c>
      <c r="R230" s="18" t="s">
        <v>50</v>
      </c>
      <c r="S230" s="88" t="s">
        <v>51</v>
      </c>
      <c r="T230" s="47">
        <v>4</v>
      </c>
      <c r="V230" s="16"/>
      <c r="W230" s="8" t="s">
        <v>28</v>
      </c>
      <c r="X230" s="47">
        <v>4</v>
      </c>
      <c r="Y230" s="88" t="s">
        <v>44</v>
      </c>
      <c r="Z230" s="88">
        <f>I230+M230-D230</f>
        <v>22</v>
      </c>
      <c r="AA230" s="8" t="s">
        <v>45</v>
      </c>
      <c r="AB230" s="16">
        <f>I230+M230-D230</f>
        <v>22</v>
      </c>
      <c r="AC230" s="8" t="s">
        <v>41</v>
      </c>
      <c r="AD230" s="88">
        <f>I230</f>
        <v>25</v>
      </c>
      <c r="AE230" s="8" t="s">
        <v>29</v>
      </c>
      <c r="AF230" s="16">
        <f>M230</f>
        <v>1</v>
      </c>
      <c r="AG230" s="8" t="s">
        <v>30</v>
      </c>
      <c r="AH230" s="16">
        <v>52</v>
      </c>
      <c r="AI230" s="8" t="s">
        <v>46</v>
      </c>
      <c r="AJ230" s="16">
        <f>AD230+AF230-1</f>
        <v>25</v>
      </c>
      <c r="AK230" s="8" t="s">
        <v>31</v>
      </c>
      <c r="AL230" s="16">
        <v>1</v>
      </c>
    </row>
    <row r="231" spans="1:38" ht="15.75" customHeight="1">
      <c r="A231" s="3">
        <v>38.5</v>
      </c>
      <c r="B231" s="4">
        <f>(G231*I231)+(K231*M231)</f>
        <v>38.76</v>
      </c>
      <c r="C231" s="50">
        <f>A231/1.51</f>
        <v>25.496688741721854</v>
      </c>
      <c r="D231" s="57">
        <f>_xlfn.CEILING.MATH(I231/8)</f>
        <v>4</v>
      </c>
      <c r="E231" s="7" t="s">
        <v>24</v>
      </c>
      <c r="F231" s="3" t="s">
        <v>40</v>
      </c>
      <c r="G231" s="4">
        <v>1.51</v>
      </c>
      <c r="H231" s="4">
        <v>18</v>
      </c>
      <c r="I231" s="5">
        <v>25</v>
      </c>
      <c r="J231" s="3" t="s">
        <v>36</v>
      </c>
      <c r="K231" s="4">
        <v>1.01</v>
      </c>
      <c r="L231" s="4">
        <v>12</v>
      </c>
      <c r="M231" s="5">
        <v>1</v>
      </c>
      <c r="N231" s="8">
        <f>H231*I231</f>
        <v>450</v>
      </c>
      <c r="O231" s="2">
        <f>L231*M231</f>
        <v>12</v>
      </c>
      <c r="P231" s="9">
        <f>N231+O231</f>
        <v>462</v>
      </c>
      <c r="Q231" s="41">
        <f>P231*1.2</f>
        <v>554.4</v>
      </c>
      <c r="R231" s="18" t="s">
        <v>50</v>
      </c>
      <c r="S231" s="2" t="s">
        <v>51</v>
      </c>
      <c r="T231" s="47">
        <v>4</v>
      </c>
      <c r="V231" s="16"/>
      <c r="W231" s="8" t="s">
        <v>28</v>
      </c>
      <c r="X231" s="47">
        <v>4</v>
      </c>
      <c r="Y231" s="2" t="s">
        <v>44</v>
      </c>
      <c r="Z231" s="2">
        <f>I231+M231-D231</f>
        <v>22</v>
      </c>
      <c r="AA231" s="8" t="s">
        <v>45</v>
      </c>
      <c r="AB231" s="16">
        <f>I231+M231-D231</f>
        <v>22</v>
      </c>
      <c r="AC231" s="8" t="s">
        <v>41</v>
      </c>
      <c r="AD231" s="2">
        <f>I231</f>
        <v>25</v>
      </c>
      <c r="AE231" s="8" t="s">
        <v>37</v>
      </c>
      <c r="AF231" s="16">
        <f>M231</f>
        <v>1</v>
      </c>
      <c r="AG231" s="8" t="s">
        <v>30</v>
      </c>
      <c r="AH231" s="16">
        <v>52</v>
      </c>
      <c r="AI231" s="8" t="s">
        <v>46</v>
      </c>
      <c r="AJ231" s="16">
        <f>AD231+AF231-1</f>
        <v>25</v>
      </c>
      <c r="AK231" s="8" t="s">
        <v>31</v>
      </c>
      <c r="AL231" s="16">
        <v>1</v>
      </c>
    </row>
    <row r="232" spans="1:38" ht="15.75" customHeight="1">
      <c r="A232" s="3">
        <v>38.5</v>
      </c>
      <c r="B232" s="4">
        <f>(G232*I232)+(K232*M232)</f>
        <v>38.76</v>
      </c>
      <c r="C232" s="50">
        <f>A232/1.51</f>
        <v>25.496688741721854</v>
      </c>
      <c r="D232" s="57">
        <f>_xlfn.CEILING.MATH(I232/8)</f>
        <v>4</v>
      </c>
      <c r="E232" s="17" t="s">
        <v>32</v>
      </c>
      <c r="F232" s="3" t="s">
        <v>42</v>
      </c>
      <c r="G232" s="4">
        <v>1.51</v>
      </c>
      <c r="H232" s="4">
        <v>18</v>
      </c>
      <c r="I232" s="5">
        <v>25</v>
      </c>
      <c r="J232" s="3" t="s">
        <v>38</v>
      </c>
      <c r="K232" s="4">
        <v>1.01</v>
      </c>
      <c r="L232" s="4">
        <v>12</v>
      </c>
      <c r="M232" s="5">
        <v>1</v>
      </c>
      <c r="N232" s="8">
        <f>H232*I232</f>
        <v>450</v>
      </c>
      <c r="O232" s="2">
        <f>L232*M232</f>
        <v>12</v>
      </c>
      <c r="P232" s="9">
        <f>N232+O232</f>
        <v>462</v>
      </c>
      <c r="Q232" s="41">
        <f>P232*1.2</f>
        <v>554.4</v>
      </c>
      <c r="R232" s="18" t="s">
        <v>50</v>
      </c>
      <c r="S232" s="2" t="s">
        <v>51</v>
      </c>
      <c r="T232" s="47">
        <v>4</v>
      </c>
      <c r="V232" s="16"/>
      <c r="W232" s="8" t="s">
        <v>28</v>
      </c>
      <c r="X232" s="47">
        <v>4</v>
      </c>
      <c r="Y232" s="2" t="s">
        <v>44</v>
      </c>
      <c r="Z232" s="2">
        <f>I232+M232-D232</f>
        <v>22</v>
      </c>
      <c r="AA232" s="8" t="s">
        <v>45</v>
      </c>
      <c r="AB232" s="16">
        <f>I232+M232-D232</f>
        <v>22</v>
      </c>
      <c r="AC232" s="8" t="s">
        <v>41</v>
      </c>
      <c r="AD232" s="2">
        <f>I232</f>
        <v>25</v>
      </c>
      <c r="AE232" s="8" t="s">
        <v>37</v>
      </c>
      <c r="AF232" s="16">
        <f>M232</f>
        <v>1</v>
      </c>
      <c r="AG232" s="8" t="s">
        <v>30</v>
      </c>
      <c r="AH232" s="16">
        <v>52</v>
      </c>
      <c r="AI232" s="8" t="s">
        <v>46</v>
      </c>
      <c r="AJ232" s="16">
        <f>AD232+AF232-1</f>
        <v>25</v>
      </c>
      <c r="AK232" s="8" t="s">
        <v>31</v>
      </c>
      <c r="AL232" s="16">
        <v>1</v>
      </c>
    </row>
    <row r="233" spans="1:38" ht="15.75" customHeight="1">
      <c r="A233" s="34">
        <v>38.5</v>
      </c>
      <c r="B233" s="35">
        <f>(G233*I233)+(K233*M233)</f>
        <v>38.76</v>
      </c>
      <c r="C233" s="52">
        <f>A233/1.51</f>
        <v>25.496688741721854</v>
      </c>
      <c r="D233" s="58">
        <f>_xlfn.CEILING.MATH(I233/8)</f>
        <v>4</v>
      </c>
      <c r="E233" s="34" t="s">
        <v>34</v>
      </c>
      <c r="F233" s="34" t="s">
        <v>43</v>
      </c>
      <c r="G233" s="35">
        <v>1.51</v>
      </c>
      <c r="H233" s="35">
        <v>18</v>
      </c>
      <c r="I233" s="38">
        <v>25</v>
      </c>
      <c r="J233" s="34" t="s">
        <v>39</v>
      </c>
      <c r="K233" s="35">
        <v>1.01</v>
      </c>
      <c r="L233" s="35">
        <v>12</v>
      </c>
      <c r="M233" s="38">
        <v>1</v>
      </c>
      <c r="N233" s="23">
        <f>H233*I233</f>
        <v>450</v>
      </c>
      <c r="O233" s="21">
        <f>L233*M233</f>
        <v>12</v>
      </c>
      <c r="P233" s="39">
        <f>N233+O233</f>
        <v>462</v>
      </c>
      <c r="Q233" s="42">
        <f>P233*1.2</f>
        <v>554.4</v>
      </c>
      <c r="R233" s="20" t="s">
        <v>50</v>
      </c>
      <c r="S233" s="21" t="s">
        <v>51</v>
      </c>
      <c r="T233" s="49">
        <v>4</v>
      </c>
      <c r="U233" s="23"/>
      <c r="V233" s="24"/>
      <c r="W233" s="23" t="s">
        <v>28</v>
      </c>
      <c r="X233" s="49">
        <v>4</v>
      </c>
      <c r="Y233" s="21" t="s">
        <v>44</v>
      </c>
      <c r="Z233" s="21">
        <f>I233+M233-D233</f>
        <v>22</v>
      </c>
      <c r="AA233" s="23" t="s">
        <v>45</v>
      </c>
      <c r="AB233" s="24">
        <f>I233+M233-D233</f>
        <v>22</v>
      </c>
      <c r="AC233" s="23" t="s">
        <v>41</v>
      </c>
      <c r="AD233" s="21">
        <f>I233</f>
        <v>25</v>
      </c>
      <c r="AE233" s="23" t="s">
        <v>37</v>
      </c>
      <c r="AF233" s="24">
        <f>M233</f>
        <v>1</v>
      </c>
      <c r="AG233" s="23" t="s">
        <v>30</v>
      </c>
      <c r="AH233" s="24">
        <v>52</v>
      </c>
      <c r="AI233" s="23" t="s">
        <v>46</v>
      </c>
      <c r="AJ233" s="24">
        <f>AD233+AF233-1</f>
        <v>25</v>
      </c>
      <c r="AK233" s="23" t="s">
        <v>31</v>
      </c>
      <c r="AL233" s="24">
        <v>1</v>
      </c>
    </row>
    <row r="234" spans="1:38" ht="15.75" customHeight="1">
      <c r="A234" s="25">
        <v>39</v>
      </c>
      <c r="B234" s="26">
        <f>(G234*I234)+(K234*M234)</f>
        <v>39.26</v>
      </c>
      <c r="C234" s="54">
        <f>A234/1.51</f>
        <v>25.827814569536425</v>
      </c>
      <c r="D234" s="56">
        <f>_xlfn.CEILING.MATH(I234/8)</f>
        <v>4</v>
      </c>
      <c r="E234" s="29" t="s">
        <v>24</v>
      </c>
      <c r="F234" s="25" t="s">
        <v>40</v>
      </c>
      <c r="G234" s="26">
        <v>1.51</v>
      </c>
      <c r="H234" s="26">
        <v>18</v>
      </c>
      <c r="I234" s="30">
        <v>26</v>
      </c>
      <c r="J234" s="25"/>
      <c r="K234" s="26"/>
      <c r="L234" s="12"/>
      <c r="M234" s="30"/>
      <c r="N234" s="14">
        <f>H234*I234</f>
        <v>468</v>
      </c>
      <c r="O234" s="12">
        <f>L234*M234</f>
        <v>0</v>
      </c>
      <c r="P234" s="31">
        <f>N234+O234</f>
        <v>468</v>
      </c>
      <c r="Q234" s="44">
        <f>P234*1.2</f>
        <v>561.6</v>
      </c>
      <c r="R234" s="11" t="s">
        <v>50</v>
      </c>
      <c r="S234" s="12" t="s">
        <v>51</v>
      </c>
      <c r="T234" s="45">
        <v>4</v>
      </c>
      <c r="U234" s="14"/>
      <c r="V234" s="15"/>
      <c r="W234" s="14" t="s">
        <v>28</v>
      </c>
      <c r="X234" s="45">
        <v>4</v>
      </c>
      <c r="Y234" s="12" t="s">
        <v>44</v>
      </c>
      <c r="Z234" s="12">
        <f>I234+M234-D234</f>
        <v>22</v>
      </c>
      <c r="AA234" s="14" t="s">
        <v>45</v>
      </c>
      <c r="AB234" s="15">
        <f>I234+M234-D234</f>
        <v>22</v>
      </c>
      <c r="AC234" s="14" t="s">
        <v>41</v>
      </c>
      <c r="AD234" s="12">
        <f>I234</f>
        <v>26</v>
      </c>
      <c r="AE234" s="14"/>
      <c r="AF234" s="15"/>
      <c r="AG234" s="14" t="s">
        <v>30</v>
      </c>
      <c r="AH234" s="15">
        <v>52</v>
      </c>
      <c r="AI234" s="14" t="s">
        <v>46</v>
      </c>
      <c r="AJ234" s="15">
        <f>AD234+AF234-1</f>
        <v>25</v>
      </c>
      <c r="AK234" s="14" t="s">
        <v>31</v>
      </c>
      <c r="AL234" s="15">
        <v>1</v>
      </c>
    </row>
    <row r="235" spans="1:38" ht="15.75" customHeight="1">
      <c r="A235" s="3">
        <v>39</v>
      </c>
      <c r="B235" s="4">
        <f>(G235*I235)+(K235*M235)</f>
        <v>39.26</v>
      </c>
      <c r="C235" s="50">
        <f>A235/1.51</f>
        <v>25.827814569536425</v>
      </c>
      <c r="D235" s="57">
        <f>_xlfn.CEILING.MATH(I235/8)</f>
        <v>4</v>
      </c>
      <c r="E235" s="17" t="s">
        <v>32</v>
      </c>
      <c r="F235" s="3" t="s">
        <v>42</v>
      </c>
      <c r="G235" s="4">
        <v>1.51</v>
      </c>
      <c r="H235" s="4">
        <v>18</v>
      </c>
      <c r="I235" s="5">
        <v>26</v>
      </c>
      <c r="J235" s="3"/>
      <c r="K235" s="4"/>
      <c r="M235" s="5"/>
      <c r="N235" s="8">
        <f>H235*I235</f>
        <v>468</v>
      </c>
      <c r="O235" s="2">
        <f>L235*M235</f>
        <v>0</v>
      </c>
      <c r="P235" s="9">
        <f>N235+O235</f>
        <v>468</v>
      </c>
      <c r="Q235" s="41">
        <f>P235*1.2</f>
        <v>561.6</v>
      </c>
      <c r="R235" s="18" t="s">
        <v>50</v>
      </c>
      <c r="S235" s="2" t="s">
        <v>51</v>
      </c>
      <c r="T235" s="47">
        <v>4</v>
      </c>
      <c r="V235" s="16"/>
      <c r="W235" s="8" t="s">
        <v>28</v>
      </c>
      <c r="X235" s="47">
        <v>4</v>
      </c>
      <c r="Y235" s="2" t="s">
        <v>44</v>
      </c>
      <c r="Z235" s="2">
        <f>I235+M235-D235</f>
        <v>22</v>
      </c>
      <c r="AA235" s="8" t="s">
        <v>45</v>
      </c>
      <c r="AB235" s="16">
        <f>I235+M235-D235</f>
        <v>22</v>
      </c>
      <c r="AC235" s="8" t="s">
        <v>41</v>
      </c>
      <c r="AD235" s="2">
        <f>I235</f>
        <v>26</v>
      </c>
      <c r="AE235" s="8"/>
      <c r="AG235" s="8" t="s">
        <v>30</v>
      </c>
      <c r="AH235" s="16">
        <v>52</v>
      </c>
      <c r="AI235" s="8" t="s">
        <v>46</v>
      </c>
      <c r="AJ235" s="16">
        <f>AD235+AF235-1</f>
        <v>25</v>
      </c>
      <c r="AK235" s="8" t="s">
        <v>31</v>
      </c>
      <c r="AL235" s="16">
        <v>1</v>
      </c>
    </row>
    <row r="236" spans="1:38" ht="15.75" customHeight="1">
      <c r="A236" s="3">
        <v>39</v>
      </c>
      <c r="B236" s="4">
        <f>(G236*I236)+(K236*M236)</f>
        <v>39.26</v>
      </c>
      <c r="C236" s="50">
        <f>A236/1.51</f>
        <v>25.827814569536425</v>
      </c>
      <c r="D236" s="57">
        <f>_xlfn.CEILING.MATH(I236/8)</f>
        <v>4</v>
      </c>
      <c r="E236" s="3" t="s">
        <v>34</v>
      </c>
      <c r="F236" s="3" t="s">
        <v>43</v>
      </c>
      <c r="G236" s="4">
        <v>1.51</v>
      </c>
      <c r="H236" s="4">
        <v>18</v>
      </c>
      <c r="I236" s="5">
        <v>26</v>
      </c>
      <c r="J236" s="3"/>
      <c r="K236" s="4"/>
      <c r="M236" s="5"/>
      <c r="N236" s="8">
        <f>H236*I236</f>
        <v>468</v>
      </c>
      <c r="O236" s="2">
        <f>L236*M236</f>
        <v>0</v>
      </c>
      <c r="P236" s="9">
        <f>N236+O236</f>
        <v>468</v>
      </c>
      <c r="Q236" s="41">
        <f>P236*1.2</f>
        <v>561.6</v>
      </c>
      <c r="R236" s="18" t="s">
        <v>50</v>
      </c>
      <c r="S236" s="2" t="s">
        <v>51</v>
      </c>
      <c r="T236" s="47">
        <v>4</v>
      </c>
      <c r="V236" s="16"/>
      <c r="W236" s="8" t="s">
        <v>28</v>
      </c>
      <c r="X236" s="47">
        <v>4</v>
      </c>
      <c r="Y236" s="2" t="s">
        <v>44</v>
      </c>
      <c r="Z236" s="2">
        <f>I236+M236-D236</f>
        <v>22</v>
      </c>
      <c r="AA236" s="8" t="s">
        <v>45</v>
      </c>
      <c r="AB236" s="16">
        <f>I236+M236-D236</f>
        <v>22</v>
      </c>
      <c r="AC236" s="8" t="s">
        <v>41</v>
      </c>
      <c r="AD236" s="2">
        <f>I236</f>
        <v>26</v>
      </c>
      <c r="AE236" s="8"/>
      <c r="AG236" s="8" t="s">
        <v>30</v>
      </c>
      <c r="AH236" s="16">
        <v>52</v>
      </c>
      <c r="AI236" s="8" t="s">
        <v>46</v>
      </c>
      <c r="AJ236" s="16">
        <f>AD236+AF236-1</f>
        <v>25</v>
      </c>
      <c r="AK236" s="8" t="s">
        <v>31</v>
      </c>
      <c r="AL236" s="16">
        <v>1</v>
      </c>
    </row>
    <row r="237" spans="1:38" ht="15.75" customHeight="1">
      <c r="A237" s="3">
        <v>39.5</v>
      </c>
      <c r="B237" s="87">
        <f>(G237*I237)+(K237*M237)</f>
        <v>39.769999999999996</v>
      </c>
      <c r="C237" s="50">
        <f>A237/1.51</f>
        <v>26.158940397350992</v>
      </c>
      <c r="D237" s="57">
        <f>_xlfn.CEILING.MATH(I237/8)</f>
        <v>4</v>
      </c>
      <c r="E237" s="7" t="s">
        <v>24</v>
      </c>
      <c r="F237" s="3" t="s">
        <v>40</v>
      </c>
      <c r="G237" s="87">
        <v>1.51</v>
      </c>
      <c r="H237" s="87">
        <v>18</v>
      </c>
      <c r="I237" s="5">
        <v>26</v>
      </c>
      <c r="J237" s="3" t="s">
        <v>25</v>
      </c>
      <c r="K237" s="87">
        <v>0.51</v>
      </c>
      <c r="L237" s="87">
        <v>6</v>
      </c>
      <c r="M237" s="5">
        <v>1</v>
      </c>
      <c r="N237" s="8">
        <f>H237*I237</f>
        <v>468</v>
      </c>
      <c r="O237" s="88">
        <f>L237*M237</f>
        <v>6</v>
      </c>
      <c r="P237" s="89">
        <f>N237+O237</f>
        <v>474</v>
      </c>
      <c r="Q237" s="41">
        <f>P237*1.2</f>
        <v>568.79999999999995</v>
      </c>
      <c r="R237" s="18" t="s">
        <v>50</v>
      </c>
      <c r="S237" s="88" t="s">
        <v>51</v>
      </c>
      <c r="T237" s="47">
        <v>4</v>
      </c>
      <c r="V237" s="16"/>
      <c r="W237" s="8" t="s">
        <v>28</v>
      </c>
      <c r="X237" s="47">
        <v>4</v>
      </c>
      <c r="Y237" s="88" t="s">
        <v>44</v>
      </c>
      <c r="Z237" s="88">
        <f>I237+M237-D237</f>
        <v>23</v>
      </c>
      <c r="AA237" s="8" t="s">
        <v>45</v>
      </c>
      <c r="AB237" s="16">
        <f>I237+M237-D237</f>
        <v>23</v>
      </c>
      <c r="AC237" s="8" t="s">
        <v>41</v>
      </c>
      <c r="AD237" s="88">
        <f>I237</f>
        <v>26</v>
      </c>
      <c r="AE237" s="8" t="s">
        <v>29</v>
      </c>
      <c r="AF237" s="16">
        <f>M237</f>
        <v>1</v>
      </c>
      <c r="AG237" s="8" t="s">
        <v>30</v>
      </c>
      <c r="AH237" s="16">
        <v>54</v>
      </c>
      <c r="AI237" s="8" t="s">
        <v>46</v>
      </c>
      <c r="AJ237" s="16">
        <f>AD237+AF237-1</f>
        <v>26</v>
      </c>
      <c r="AK237" s="8" t="s">
        <v>31</v>
      </c>
      <c r="AL237" s="16">
        <v>1</v>
      </c>
    </row>
    <row r="238" spans="1:38" ht="15.75" customHeight="1">
      <c r="A238" s="3">
        <v>39.5</v>
      </c>
      <c r="B238" s="87">
        <f>(G238*I238)+(K238*M238)</f>
        <v>39.769999999999996</v>
      </c>
      <c r="C238" s="50">
        <f>A238/1.51</f>
        <v>26.158940397350992</v>
      </c>
      <c r="D238" s="57">
        <f>_xlfn.CEILING.MATH(I238/8)</f>
        <v>4</v>
      </c>
      <c r="E238" s="17" t="s">
        <v>32</v>
      </c>
      <c r="F238" s="3" t="s">
        <v>42</v>
      </c>
      <c r="G238" s="87">
        <v>1.51</v>
      </c>
      <c r="H238" s="87">
        <v>18</v>
      </c>
      <c r="I238" s="5">
        <v>26</v>
      </c>
      <c r="J238" s="3" t="s">
        <v>33</v>
      </c>
      <c r="K238" s="87">
        <v>0.51</v>
      </c>
      <c r="L238" s="87">
        <v>6</v>
      </c>
      <c r="M238" s="5">
        <v>1</v>
      </c>
      <c r="N238" s="8">
        <f>H238*I238</f>
        <v>468</v>
      </c>
      <c r="O238" s="88">
        <f>L238*M238</f>
        <v>6</v>
      </c>
      <c r="P238" s="89">
        <f>N238+O238</f>
        <v>474</v>
      </c>
      <c r="Q238" s="41">
        <f>P238*1.2</f>
        <v>568.79999999999995</v>
      </c>
      <c r="R238" s="18" t="s">
        <v>50</v>
      </c>
      <c r="S238" s="88" t="s">
        <v>51</v>
      </c>
      <c r="T238" s="47">
        <v>4</v>
      </c>
      <c r="V238" s="16"/>
      <c r="W238" s="8" t="s">
        <v>28</v>
      </c>
      <c r="X238" s="47">
        <v>4</v>
      </c>
      <c r="Y238" s="88" t="s">
        <v>44</v>
      </c>
      <c r="Z238" s="88">
        <f>I238+M238-D238</f>
        <v>23</v>
      </c>
      <c r="AA238" s="8" t="s">
        <v>45</v>
      </c>
      <c r="AB238" s="16">
        <f>I238+M238-D238</f>
        <v>23</v>
      </c>
      <c r="AC238" s="8" t="s">
        <v>41</v>
      </c>
      <c r="AD238" s="88">
        <f>I238</f>
        <v>26</v>
      </c>
      <c r="AE238" s="8" t="s">
        <v>29</v>
      </c>
      <c r="AF238" s="16">
        <f>M238</f>
        <v>1</v>
      </c>
      <c r="AG238" s="8" t="s">
        <v>30</v>
      </c>
      <c r="AH238" s="16">
        <v>54</v>
      </c>
      <c r="AI238" s="8" t="s">
        <v>46</v>
      </c>
      <c r="AJ238" s="16">
        <f>AD238+AF238-1</f>
        <v>26</v>
      </c>
      <c r="AK238" s="8" t="s">
        <v>31</v>
      </c>
      <c r="AL238" s="16">
        <v>1</v>
      </c>
    </row>
    <row r="239" spans="1:38" ht="15.75" customHeight="1">
      <c r="A239" s="3">
        <v>39.5</v>
      </c>
      <c r="B239" s="87">
        <f>(G239*I239)+(K239*M239)</f>
        <v>39.769999999999996</v>
      </c>
      <c r="C239" s="50">
        <f>A239/1.51</f>
        <v>26.158940397350992</v>
      </c>
      <c r="D239" s="57">
        <f>_xlfn.CEILING.MATH(I239/8)</f>
        <v>4</v>
      </c>
      <c r="E239" s="3" t="s">
        <v>34</v>
      </c>
      <c r="F239" s="3" t="s">
        <v>43</v>
      </c>
      <c r="G239" s="87">
        <v>1.51</v>
      </c>
      <c r="H239" s="87">
        <v>18</v>
      </c>
      <c r="I239" s="5">
        <v>26</v>
      </c>
      <c r="J239" s="3" t="s">
        <v>35</v>
      </c>
      <c r="K239" s="87">
        <v>0.51</v>
      </c>
      <c r="L239" s="87">
        <v>6</v>
      </c>
      <c r="M239" s="5">
        <v>1</v>
      </c>
      <c r="N239" s="8">
        <f>H239*I239</f>
        <v>468</v>
      </c>
      <c r="O239" s="88">
        <f>L239*M239</f>
        <v>6</v>
      </c>
      <c r="P239" s="89">
        <f>N239+O239</f>
        <v>474</v>
      </c>
      <c r="Q239" s="41">
        <f>P239*1.2</f>
        <v>568.79999999999995</v>
      </c>
      <c r="R239" s="18" t="s">
        <v>50</v>
      </c>
      <c r="S239" s="88" t="s">
        <v>51</v>
      </c>
      <c r="T239" s="47">
        <v>4</v>
      </c>
      <c r="V239" s="16"/>
      <c r="W239" s="8" t="s">
        <v>28</v>
      </c>
      <c r="X239" s="47">
        <v>4</v>
      </c>
      <c r="Y239" s="88" t="s">
        <v>44</v>
      </c>
      <c r="Z239" s="88">
        <f>I239+M239-D239</f>
        <v>23</v>
      </c>
      <c r="AA239" s="8" t="s">
        <v>45</v>
      </c>
      <c r="AB239" s="16">
        <f>I239+M239-D239</f>
        <v>23</v>
      </c>
      <c r="AC239" s="8" t="s">
        <v>41</v>
      </c>
      <c r="AD239" s="88">
        <f>I239</f>
        <v>26</v>
      </c>
      <c r="AE239" s="8" t="s">
        <v>29</v>
      </c>
      <c r="AF239" s="16">
        <f>M239</f>
        <v>1</v>
      </c>
      <c r="AG239" s="8" t="s">
        <v>30</v>
      </c>
      <c r="AH239" s="16">
        <v>54</v>
      </c>
      <c r="AI239" s="8" t="s">
        <v>46</v>
      </c>
      <c r="AJ239" s="16">
        <f>AD239+AF239-1</f>
        <v>26</v>
      </c>
      <c r="AK239" s="8" t="s">
        <v>31</v>
      </c>
      <c r="AL239" s="16">
        <v>1</v>
      </c>
    </row>
    <row r="240" spans="1:38" ht="15.75" customHeight="1">
      <c r="A240" s="3">
        <v>40</v>
      </c>
      <c r="B240" s="87">
        <f>(G240*I240)+(K240*M240)</f>
        <v>40.269999999999996</v>
      </c>
      <c r="C240" s="50">
        <f>A240/1.51</f>
        <v>26.490066225165563</v>
      </c>
      <c r="D240" s="57">
        <f>_xlfn.CEILING.MATH(I240/8)</f>
        <v>4</v>
      </c>
      <c r="E240" s="7" t="s">
        <v>24</v>
      </c>
      <c r="F240" s="3" t="s">
        <v>40</v>
      </c>
      <c r="G240" s="87">
        <v>1.51</v>
      </c>
      <c r="H240" s="87">
        <v>18</v>
      </c>
      <c r="I240" s="5">
        <v>26</v>
      </c>
      <c r="J240" s="3" t="s">
        <v>36</v>
      </c>
      <c r="K240" s="87">
        <v>1.01</v>
      </c>
      <c r="L240" s="87">
        <v>12</v>
      </c>
      <c r="M240" s="5">
        <v>1</v>
      </c>
      <c r="N240" s="8">
        <f>H240*I240</f>
        <v>468</v>
      </c>
      <c r="O240" s="88">
        <f>L240*M240</f>
        <v>12</v>
      </c>
      <c r="P240" s="89">
        <f>N240+O240</f>
        <v>480</v>
      </c>
      <c r="Q240" s="41">
        <f>P240*1.2</f>
        <v>576</v>
      </c>
      <c r="R240" s="18" t="s">
        <v>50</v>
      </c>
      <c r="S240" s="88" t="s">
        <v>51</v>
      </c>
      <c r="T240" s="47">
        <v>4</v>
      </c>
      <c r="V240" s="16"/>
      <c r="W240" s="8" t="s">
        <v>28</v>
      </c>
      <c r="X240" s="47">
        <v>4</v>
      </c>
      <c r="Y240" s="88" t="s">
        <v>44</v>
      </c>
      <c r="Z240" s="88">
        <f>I240+M240-D240</f>
        <v>23</v>
      </c>
      <c r="AA240" s="8" t="s">
        <v>45</v>
      </c>
      <c r="AB240" s="16">
        <f>I240+M240-D240</f>
        <v>23</v>
      </c>
      <c r="AC240" s="8" t="s">
        <v>41</v>
      </c>
      <c r="AD240" s="88">
        <f>I240</f>
        <v>26</v>
      </c>
      <c r="AE240" s="8" t="s">
        <v>37</v>
      </c>
      <c r="AF240" s="16">
        <f>M240</f>
        <v>1</v>
      </c>
      <c r="AG240" s="8" t="s">
        <v>30</v>
      </c>
      <c r="AH240" s="16">
        <v>54</v>
      </c>
      <c r="AI240" s="8" t="s">
        <v>46</v>
      </c>
      <c r="AJ240" s="16">
        <f>AD240+AF240-1</f>
        <v>26</v>
      </c>
      <c r="AK240" s="8" t="s">
        <v>31</v>
      </c>
      <c r="AL240" s="16">
        <v>1</v>
      </c>
    </row>
    <row r="241" spans="1:38" ht="15.75" customHeight="1">
      <c r="A241" s="3">
        <v>40</v>
      </c>
      <c r="B241" s="87">
        <f>(G241*I241)+(K241*M241)</f>
        <v>40.269999999999996</v>
      </c>
      <c r="C241" s="50">
        <f>A241/1.51</f>
        <v>26.490066225165563</v>
      </c>
      <c r="D241" s="57">
        <f>_xlfn.CEILING.MATH(I241/8)</f>
        <v>4</v>
      </c>
      <c r="E241" s="17" t="s">
        <v>32</v>
      </c>
      <c r="F241" s="3" t="s">
        <v>42</v>
      </c>
      <c r="G241" s="87">
        <v>1.51</v>
      </c>
      <c r="H241" s="87">
        <v>18</v>
      </c>
      <c r="I241" s="5">
        <v>26</v>
      </c>
      <c r="J241" s="3" t="s">
        <v>38</v>
      </c>
      <c r="K241" s="87">
        <v>1.01</v>
      </c>
      <c r="L241" s="87">
        <v>12</v>
      </c>
      <c r="M241" s="5">
        <v>1</v>
      </c>
      <c r="N241" s="8">
        <f>H241*I241</f>
        <v>468</v>
      </c>
      <c r="O241" s="88">
        <f>L241*M241</f>
        <v>12</v>
      </c>
      <c r="P241" s="89">
        <f>N241+O241</f>
        <v>480</v>
      </c>
      <c r="Q241" s="41">
        <f>P241*1.2</f>
        <v>576</v>
      </c>
      <c r="R241" s="18" t="s">
        <v>50</v>
      </c>
      <c r="S241" s="88" t="s">
        <v>51</v>
      </c>
      <c r="T241" s="47">
        <v>4</v>
      </c>
      <c r="V241" s="16"/>
      <c r="W241" s="8" t="s">
        <v>28</v>
      </c>
      <c r="X241" s="47">
        <v>4</v>
      </c>
      <c r="Y241" s="88" t="s">
        <v>44</v>
      </c>
      <c r="Z241" s="88">
        <f>I241+M241-D241</f>
        <v>23</v>
      </c>
      <c r="AA241" s="8" t="s">
        <v>45</v>
      </c>
      <c r="AB241" s="16">
        <f>I241+M241-D241</f>
        <v>23</v>
      </c>
      <c r="AC241" s="8" t="s">
        <v>41</v>
      </c>
      <c r="AD241" s="88">
        <f>I241</f>
        <v>26</v>
      </c>
      <c r="AE241" s="8" t="s">
        <v>37</v>
      </c>
      <c r="AF241" s="16">
        <f>M241</f>
        <v>1</v>
      </c>
      <c r="AG241" s="8" t="s">
        <v>30</v>
      </c>
      <c r="AH241" s="16">
        <v>54</v>
      </c>
      <c r="AI241" s="8" t="s">
        <v>46</v>
      </c>
      <c r="AJ241" s="16">
        <f>AD241+AF241-1</f>
        <v>26</v>
      </c>
      <c r="AK241" s="8" t="s">
        <v>31</v>
      </c>
      <c r="AL241" s="16">
        <v>1</v>
      </c>
    </row>
    <row r="242" spans="1:38" ht="15.75" customHeight="1">
      <c r="A242" s="34">
        <v>40</v>
      </c>
      <c r="B242" s="35">
        <f>(G242*I242)+(K242*M242)</f>
        <v>40.269999999999996</v>
      </c>
      <c r="C242" s="52">
        <f>A242/1.51</f>
        <v>26.490066225165563</v>
      </c>
      <c r="D242" s="58">
        <f>_xlfn.CEILING.MATH(I242/8)</f>
        <v>4</v>
      </c>
      <c r="E242" s="34" t="s">
        <v>34</v>
      </c>
      <c r="F242" s="34" t="s">
        <v>43</v>
      </c>
      <c r="G242" s="35">
        <v>1.51</v>
      </c>
      <c r="H242" s="35">
        <v>18</v>
      </c>
      <c r="I242" s="38">
        <v>26</v>
      </c>
      <c r="J242" s="34" t="s">
        <v>39</v>
      </c>
      <c r="K242" s="35">
        <v>1.01</v>
      </c>
      <c r="L242" s="35">
        <v>12</v>
      </c>
      <c r="M242" s="38">
        <v>1</v>
      </c>
      <c r="N242" s="23">
        <f>H242*I242</f>
        <v>468</v>
      </c>
      <c r="O242" s="21">
        <f>L242*M242</f>
        <v>12</v>
      </c>
      <c r="P242" s="39">
        <f>N242+O242</f>
        <v>480</v>
      </c>
      <c r="Q242" s="42">
        <f>P242*1.2</f>
        <v>576</v>
      </c>
      <c r="R242" s="20" t="s">
        <v>50</v>
      </c>
      <c r="S242" s="21" t="s">
        <v>51</v>
      </c>
      <c r="T242" s="49">
        <v>4</v>
      </c>
      <c r="U242" s="23"/>
      <c r="V242" s="24"/>
      <c r="W242" s="23" t="s">
        <v>28</v>
      </c>
      <c r="X242" s="49">
        <v>4</v>
      </c>
      <c r="Y242" s="21" t="s">
        <v>44</v>
      </c>
      <c r="Z242" s="21">
        <f>I242+M242-D242</f>
        <v>23</v>
      </c>
      <c r="AA242" s="23" t="s">
        <v>45</v>
      </c>
      <c r="AB242" s="24">
        <f>I242+M242-D242</f>
        <v>23</v>
      </c>
      <c r="AC242" s="23" t="s">
        <v>41</v>
      </c>
      <c r="AD242" s="21">
        <f>I242</f>
        <v>26</v>
      </c>
      <c r="AE242" s="23" t="s">
        <v>37</v>
      </c>
      <c r="AF242" s="24">
        <f>M242</f>
        <v>1</v>
      </c>
      <c r="AG242" s="23" t="s">
        <v>30</v>
      </c>
      <c r="AH242" s="24">
        <v>54</v>
      </c>
      <c r="AI242" s="23" t="s">
        <v>46</v>
      </c>
      <c r="AJ242" s="24">
        <f>AD242+AF242-1</f>
        <v>26</v>
      </c>
      <c r="AK242" s="23" t="s">
        <v>31</v>
      </c>
      <c r="AL242" s="24">
        <v>1</v>
      </c>
    </row>
    <row r="243" spans="1:38" ht="15.75" customHeight="1">
      <c r="A243" s="25">
        <v>40.5</v>
      </c>
      <c r="B243" s="26">
        <f>(G243*I243)+(K243*M243)</f>
        <v>40.770000000000003</v>
      </c>
      <c r="C243" s="54">
        <f>A243/1.51</f>
        <v>26.821192052980134</v>
      </c>
      <c r="D243" s="56">
        <f>_xlfn.CEILING.MATH(I243/8)</f>
        <v>4</v>
      </c>
      <c r="E243" s="29" t="s">
        <v>24</v>
      </c>
      <c r="F243" s="25" t="s">
        <v>40</v>
      </c>
      <c r="G243" s="26">
        <v>1.51</v>
      </c>
      <c r="H243" s="26">
        <v>18</v>
      </c>
      <c r="I243" s="30">
        <v>27</v>
      </c>
      <c r="J243" s="25"/>
      <c r="K243" s="26"/>
      <c r="L243" s="12"/>
      <c r="M243" s="30"/>
      <c r="N243" s="14">
        <f>H243*I243</f>
        <v>486</v>
      </c>
      <c r="O243" s="12">
        <f>L243*M243</f>
        <v>0</v>
      </c>
      <c r="P243" s="31">
        <f>N243+O243</f>
        <v>486</v>
      </c>
      <c r="Q243" s="44">
        <f>P243*1.2</f>
        <v>583.19999999999993</v>
      </c>
      <c r="R243" s="11" t="s">
        <v>50</v>
      </c>
      <c r="S243" s="12" t="s">
        <v>51</v>
      </c>
      <c r="T243" s="45">
        <v>4</v>
      </c>
      <c r="U243" s="14"/>
      <c r="V243" s="15"/>
      <c r="W243" s="14" t="s">
        <v>28</v>
      </c>
      <c r="X243" s="45">
        <v>4</v>
      </c>
      <c r="Y243" s="12" t="s">
        <v>44</v>
      </c>
      <c r="Z243" s="12">
        <f>I243+M243-D243</f>
        <v>23</v>
      </c>
      <c r="AA243" s="14" t="s">
        <v>45</v>
      </c>
      <c r="AB243" s="15">
        <f>I243+M243-D243</f>
        <v>23</v>
      </c>
      <c r="AC243" s="14" t="s">
        <v>41</v>
      </c>
      <c r="AD243" s="12">
        <f>I243</f>
        <v>27</v>
      </c>
      <c r="AE243" s="14"/>
      <c r="AF243" s="15"/>
      <c r="AG243" s="14" t="s">
        <v>30</v>
      </c>
      <c r="AH243" s="15">
        <v>54</v>
      </c>
      <c r="AI243" s="14" t="s">
        <v>46</v>
      </c>
      <c r="AJ243" s="15">
        <f>AD243+AF243-1</f>
        <v>26</v>
      </c>
      <c r="AK243" s="14" t="s">
        <v>31</v>
      </c>
      <c r="AL243" s="15">
        <v>1</v>
      </c>
    </row>
    <row r="244" spans="1:38" ht="15.75" customHeight="1">
      <c r="A244" s="3">
        <v>40.5</v>
      </c>
      <c r="B244" s="87">
        <f>(G244*I244)+(K244*M244)</f>
        <v>40.770000000000003</v>
      </c>
      <c r="C244" s="50">
        <f>A244/1.51</f>
        <v>26.821192052980134</v>
      </c>
      <c r="D244" s="57">
        <f>_xlfn.CEILING.MATH(I244/8)</f>
        <v>4</v>
      </c>
      <c r="E244" s="17" t="s">
        <v>32</v>
      </c>
      <c r="F244" s="3" t="s">
        <v>42</v>
      </c>
      <c r="G244" s="87">
        <v>1.51</v>
      </c>
      <c r="H244" s="87">
        <v>18</v>
      </c>
      <c r="I244" s="5">
        <v>27</v>
      </c>
      <c r="J244" s="3"/>
      <c r="K244" s="87"/>
      <c r="L244" s="88"/>
      <c r="M244" s="5"/>
      <c r="N244" s="8">
        <f>H244*I244</f>
        <v>486</v>
      </c>
      <c r="O244" s="88">
        <f>L244*M244</f>
        <v>0</v>
      </c>
      <c r="P244" s="89">
        <f>N244+O244</f>
        <v>486</v>
      </c>
      <c r="Q244" s="41">
        <f>P244*1.2</f>
        <v>583.19999999999993</v>
      </c>
      <c r="R244" s="18" t="s">
        <v>50</v>
      </c>
      <c r="S244" s="88" t="s">
        <v>51</v>
      </c>
      <c r="T244" s="47">
        <v>4</v>
      </c>
      <c r="V244" s="16"/>
      <c r="W244" s="8" t="s">
        <v>28</v>
      </c>
      <c r="X244" s="47">
        <v>4</v>
      </c>
      <c r="Y244" s="88" t="s">
        <v>44</v>
      </c>
      <c r="Z244" s="88">
        <f>I244+M244-D244</f>
        <v>23</v>
      </c>
      <c r="AA244" s="8" t="s">
        <v>45</v>
      </c>
      <c r="AB244" s="16">
        <f>I244+M244-D244</f>
        <v>23</v>
      </c>
      <c r="AC244" s="8" t="s">
        <v>41</v>
      </c>
      <c r="AD244" s="88">
        <f>I244</f>
        <v>27</v>
      </c>
      <c r="AE244" s="8"/>
      <c r="AG244" s="8" t="s">
        <v>30</v>
      </c>
      <c r="AH244" s="16">
        <v>54</v>
      </c>
      <c r="AI244" s="8" t="s">
        <v>46</v>
      </c>
      <c r="AJ244" s="16">
        <f>AD244+AF244-1</f>
        <v>26</v>
      </c>
      <c r="AK244" s="8" t="s">
        <v>31</v>
      </c>
      <c r="AL244" s="16">
        <v>1</v>
      </c>
    </row>
    <row r="245" spans="1:38" ht="15.75" customHeight="1">
      <c r="A245" s="3">
        <v>40.5</v>
      </c>
      <c r="B245" s="87">
        <f>(G245*I245)+(K245*M245)</f>
        <v>40.770000000000003</v>
      </c>
      <c r="C245" s="50">
        <f>A245/1.51</f>
        <v>26.821192052980134</v>
      </c>
      <c r="D245" s="57">
        <f>_xlfn.CEILING.MATH(I245/8)</f>
        <v>4</v>
      </c>
      <c r="E245" s="3" t="s">
        <v>34</v>
      </c>
      <c r="F245" s="3" t="s">
        <v>43</v>
      </c>
      <c r="G245" s="87">
        <v>1.51</v>
      </c>
      <c r="H245" s="87">
        <v>18</v>
      </c>
      <c r="I245" s="5">
        <v>27</v>
      </c>
      <c r="J245" s="3"/>
      <c r="K245" s="87"/>
      <c r="L245" s="88"/>
      <c r="M245" s="5"/>
      <c r="N245" s="8">
        <f>H245*I245</f>
        <v>486</v>
      </c>
      <c r="O245" s="88">
        <f>L245*M245</f>
        <v>0</v>
      </c>
      <c r="P245" s="89">
        <f>N245+O245</f>
        <v>486</v>
      </c>
      <c r="Q245" s="41">
        <f>P245*1.2</f>
        <v>583.19999999999993</v>
      </c>
      <c r="R245" s="18" t="s">
        <v>50</v>
      </c>
      <c r="S245" s="88" t="s">
        <v>51</v>
      </c>
      <c r="T245" s="47">
        <v>4</v>
      </c>
      <c r="V245" s="16"/>
      <c r="W245" s="8" t="s">
        <v>28</v>
      </c>
      <c r="X245" s="47">
        <v>4</v>
      </c>
      <c r="Y245" s="88" t="s">
        <v>44</v>
      </c>
      <c r="Z245" s="88">
        <f>I245+M245-D245</f>
        <v>23</v>
      </c>
      <c r="AA245" s="8" t="s">
        <v>45</v>
      </c>
      <c r="AB245" s="16">
        <f>I245+M245-D245</f>
        <v>23</v>
      </c>
      <c r="AC245" s="8" t="s">
        <v>41</v>
      </c>
      <c r="AD245" s="88">
        <f>I245</f>
        <v>27</v>
      </c>
      <c r="AE245" s="8"/>
      <c r="AG245" s="8" t="s">
        <v>30</v>
      </c>
      <c r="AH245" s="16">
        <v>54</v>
      </c>
      <c r="AI245" s="8" t="s">
        <v>46</v>
      </c>
      <c r="AJ245" s="16">
        <f>AD245+AF245-1</f>
        <v>26</v>
      </c>
      <c r="AK245" s="8" t="s">
        <v>31</v>
      </c>
      <c r="AL245" s="16">
        <v>1</v>
      </c>
    </row>
    <row r="246" spans="1:38" ht="15.75" customHeight="1">
      <c r="A246" s="3">
        <v>41</v>
      </c>
      <c r="B246" s="87">
        <f>(G246*I246)+(K246*M246)</f>
        <v>41.28</v>
      </c>
      <c r="C246" s="50">
        <f>A246/1.51</f>
        <v>27.152317880794701</v>
      </c>
      <c r="D246" s="57">
        <f>_xlfn.CEILING.MATH(I246/8)</f>
        <v>4</v>
      </c>
      <c r="E246" s="7" t="s">
        <v>24</v>
      </c>
      <c r="F246" s="3" t="s">
        <v>40</v>
      </c>
      <c r="G246" s="87">
        <v>1.51</v>
      </c>
      <c r="H246" s="87">
        <v>18</v>
      </c>
      <c r="I246" s="5">
        <v>27</v>
      </c>
      <c r="J246" s="3" t="s">
        <v>25</v>
      </c>
      <c r="K246" s="87">
        <v>0.51</v>
      </c>
      <c r="L246" s="87">
        <v>6</v>
      </c>
      <c r="M246" s="5">
        <v>1</v>
      </c>
      <c r="N246" s="8">
        <f>H246*I246</f>
        <v>486</v>
      </c>
      <c r="O246" s="88">
        <f>L246*M246</f>
        <v>6</v>
      </c>
      <c r="P246" s="89">
        <f>N246+O246</f>
        <v>492</v>
      </c>
      <c r="Q246" s="41">
        <f>P246*1.2</f>
        <v>590.4</v>
      </c>
      <c r="R246" s="18" t="s">
        <v>50</v>
      </c>
      <c r="S246" s="88" t="s">
        <v>51</v>
      </c>
      <c r="T246" s="47">
        <v>4</v>
      </c>
      <c r="V246" s="16"/>
      <c r="W246" s="8" t="s">
        <v>28</v>
      </c>
      <c r="X246" s="47">
        <v>4</v>
      </c>
      <c r="Y246" s="88" t="s">
        <v>44</v>
      </c>
      <c r="Z246" s="88">
        <f>I246+M246-D246</f>
        <v>24</v>
      </c>
      <c r="AA246" s="8" t="s">
        <v>45</v>
      </c>
      <c r="AB246" s="16">
        <f>I246+M246-D246</f>
        <v>24</v>
      </c>
      <c r="AC246" s="8" t="s">
        <v>41</v>
      </c>
      <c r="AD246" s="88">
        <f>I246</f>
        <v>27</v>
      </c>
      <c r="AE246" s="8" t="s">
        <v>29</v>
      </c>
      <c r="AF246" s="16">
        <f>M246</f>
        <v>1</v>
      </c>
      <c r="AG246" s="8" t="s">
        <v>30</v>
      </c>
      <c r="AH246" s="16">
        <v>56</v>
      </c>
      <c r="AI246" s="8" t="s">
        <v>46</v>
      </c>
      <c r="AJ246" s="16">
        <f>AD246+AF246-1</f>
        <v>27</v>
      </c>
      <c r="AK246" s="8" t="s">
        <v>31</v>
      </c>
      <c r="AL246" s="16">
        <v>1</v>
      </c>
    </row>
    <row r="247" spans="1:38" ht="15.75" customHeight="1">
      <c r="A247" s="3">
        <v>41</v>
      </c>
      <c r="B247" s="87">
        <f>(G247*I247)+(K247*M247)</f>
        <v>41.28</v>
      </c>
      <c r="C247" s="50">
        <f>A247/1.51</f>
        <v>27.152317880794701</v>
      </c>
      <c r="D247" s="57">
        <f>_xlfn.CEILING.MATH(I247/8)</f>
        <v>4</v>
      </c>
      <c r="E247" s="17" t="s">
        <v>32</v>
      </c>
      <c r="F247" s="3" t="s">
        <v>42</v>
      </c>
      <c r="G247" s="87">
        <v>1.51</v>
      </c>
      <c r="H247" s="87">
        <v>18</v>
      </c>
      <c r="I247" s="5">
        <v>27</v>
      </c>
      <c r="J247" s="3" t="s">
        <v>33</v>
      </c>
      <c r="K247" s="87">
        <v>0.51</v>
      </c>
      <c r="L247" s="87">
        <v>6</v>
      </c>
      <c r="M247" s="5">
        <v>1</v>
      </c>
      <c r="N247" s="8">
        <f>H247*I247</f>
        <v>486</v>
      </c>
      <c r="O247" s="88">
        <f>L247*M247</f>
        <v>6</v>
      </c>
      <c r="P247" s="89">
        <f>N247+O247</f>
        <v>492</v>
      </c>
      <c r="Q247" s="41">
        <f>P247*1.2</f>
        <v>590.4</v>
      </c>
      <c r="R247" s="18" t="s">
        <v>50</v>
      </c>
      <c r="S247" s="88" t="s">
        <v>51</v>
      </c>
      <c r="T247" s="47">
        <v>4</v>
      </c>
      <c r="V247" s="16"/>
      <c r="W247" s="8" t="s">
        <v>28</v>
      </c>
      <c r="X247" s="47">
        <v>4</v>
      </c>
      <c r="Y247" s="88" t="s">
        <v>44</v>
      </c>
      <c r="Z247" s="88">
        <f>I247+M247-D247</f>
        <v>24</v>
      </c>
      <c r="AA247" s="8" t="s">
        <v>45</v>
      </c>
      <c r="AB247" s="16">
        <f>I247+M247-D247</f>
        <v>24</v>
      </c>
      <c r="AC247" s="8" t="s">
        <v>41</v>
      </c>
      <c r="AD247" s="88">
        <f>I247</f>
        <v>27</v>
      </c>
      <c r="AE247" s="8" t="s">
        <v>29</v>
      </c>
      <c r="AF247" s="16">
        <f>M247</f>
        <v>1</v>
      </c>
      <c r="AG247" s="8" t="s">
        <v>30</v>
      </c>
      <c r="AH247" s="16">
        <v>56</v>
      </c>
      <c r="AI247" s="8" t="s">
        <v>46</v>
      </c>
      <c r="AJ247" s="16">
        <f>AD247+AF247-1</f>
        <v>27</v>
      </c>
      <c r="AK247" s="8" t="s">
        <v>31</v>
      </c>
      <c r="AL247" s="16">
        <v>1</v>
      </c>
    </row>
    <row r="248" spans="1:38" ht="15.75" customHeight="1">
      <c r="A248" s="3">
        <v>41</v>
      </c>
      <c r="B248" s="87">
        <f>(G248*I248)+(K248*M248)</f>
        <v>41.28</v>
      </c>
      <c r="C248" s="50">
        <f>A248/1.51</f>
        <v>27.152317880794701</v>
      </c>
      <c r="D248" s="57">
        <f>_xlfn.CEILING.MATH(I248/8)</f>
        <v>4</v>
      </c>
      <c r="E248" s="3" t="s">
        <v>34</v>
      </c>
      <c r="F248" s="3" t="s">
        <v>43</v>
      </c>
      <c r="G248" s="87">
        <v>1.51</v>
      </c>
      <c r="H248" s="87">
        <v>18</v>
      </c>
      <c r="I248" s="5">
        <v>27</v>
      </c>
      <c r="J248" s="3" t="s">
        <v>35</v>
      </c>
      <c r="K248" s="87">
        <v>0.51</v>
      </c>
      <c r="L248" s="87">
        <v>6</v>
      </c>
      <c r="M248" s="5">
        <v>1</v>
      </c>
      <c r="N248" s="8">
        <f>H248*I248</f>
        <v>486</v>
      </c>
      <c r="O248" s="88">
        <f>L248*M248</f>
        <v>6</v>
      </c>
      <c r="P248" s="89">
        <f>N248+O248</f>
        <v>492</v>
      </c>
      <c r="Q248" s="41">
        <f>P248*1.2</f>
        <v>590.4</v>
      </c>
      <c r="R248" s="18" t="s">
        <v>50</v>
      </c>
      <c r="S248" s="88" t="s">
        <v>51</v>
      </c>
      <c r="T248" s="47">
        <v>4</v>
      </c>
      <c r="V248" s="16"/>
      <c r="W248" s="8" t="s">
        <v>28</v>
      </c>
      <c r="X248" s="47">
        <v>4</v>
      </c>
      <c r="Y248" s="88" t="s">
        <v>44</v>
      </c>
      <c r="Z248" s="88">
        <f>I248+M248-D248</f>
        <v>24</v>
      </c>
      <c r="AA248" s="8" t="s">
        <v>45</v>
      </c>
      <c r="AB248" s="16">
        <f>I248+M248-D248</f>
        <v>24</v>
      </c>
      <c r="AC248" s="8" t="s">
        <v>41</v>
      </c>
      <c r="AD248" s="88">
        <f>I248</f>
        <v>27</v>
      </c>
      <c r="AE248" s="8" t="s">
        <v>29</v>
      </c>
      <c r="AF248" s="16">
        <f>M248</f>
        <v>1</v>
      </c>
      <c r="AG248" s="8" t="s">
        <v>30</v>
      </c>
      <c r="AH248" s="16">
        <v>56</v>
      </c>
      <c r="AI248" s="8" t="s">
        <v>46</v>
      </c>
      <c r="AJ248" s="16">
        <f>AD248+AF248-1</f>
        <v>27</v>
      </c>
      <c r="AK248" s="8" t="s">
        <v>31</v>
      </c>
      <c r="AL248" s="16">
        <v>1</v>
      </c>
    </row>
    <row r="249" spans="1:38" ht="15.75" customHeight="1">
      <c r="A249" s="3">
        <v>41.5</v>
      </c>
      <c r="B249" s="4">
        <f>(G249*I249)+(K249*M249)</f>
        <v>41.78</v>
      </c>
      <c r="C249" s="50">
        <f>A249/1.51</f>
        <v>27.483443708609272</v>
      </c>
      <c r="D249" s="57">
        <f>_xlfn.CEILING.MATH(I249/8)</f>
        <v>4</v>
      </c>
      <c r="E249" s="7" t="s">
        <v>24</v>
      </c>
      <c r="F249" s="3" t="s">
        <v>40</v>
      </c>
      <c r="G249" s="4">
        <v>1.51</v>
      </c>
      <c r="H249" s="4">
        <v>18</v>
      </c>
      <c r="I249" s="5">
        <v>27</v>
      </c>
      <c r="J249" s="3" t="s">
        <v>36</v>
      </c>
      <c r="K249" s="4">
        <v>1.01</v>
      </c>
      <c r="L249" s="4">
        <v>12</v>
      </c>
      <c r="M249" s="5">
        <v>1</v>
      </c>
      <c r="N249" s="8">
        <f>H249*I249</f>
        <v>486</v>
      </c>
      <c r="O249" s="2">
        <f>L249*M249</f>
        <v>12</v>
      </c>
      <c r="P249" s="9">
        <f>N249+O249</f>
        <v>498</v>
      </c>
      <c r="Q249" s="41">
        <f>P249*1.2</f>
        <v>597.6</v>
      </c>
      <c r="R249" s="18" t="s">
        <v>50</v>
      </c>
      <c r="S249" s="2" t="s">
        <v>51</v>
      </c>
      <c r="T249" s="47">
        <v>4</v>
      </c>
      <c r="V249" s="16"/>
      <c r="W249" s="8" t="s">
        <v>28</v>
      </c>
      <c r="X249" s="47">
        <v>4</v>
      </c>
      <c r="Y249" s="2" t="s">
        <v>44</v>
      </c>
      <c r="Z249" s="2">
        <f>I249+M249-D249</f>
        <v>24</v>
      </c>
      <c r="AA249" s="8" t="s">
        <v>45</v>
      </c>
      <c r="AB249" s="16">
        <f>I249+M249-D249</f>
        <v>24</v>
      </c>
      <c r="AC249" s="8" t="s">
        <v>41</v>
      </c>
      <c r="AD249" s="2">
        <f>I249</f>
        <v>27</v>
      </c>
      <c r="AE249" s="8" t="s">
        <v>37</v>
      </c>
      <c r="AF249" s="16">
        <f>M249</f>
        <v>1</v>
      </c>
      <c r="AG249" s="8" t="s">
        <v>30</v>
      </c>
      <c r="AH249" s="16">
        <v>56</v>
      </c>
      <c r="AI249" s="8" t="s">
        <v>46</v>
      </c>
      <c r="AJ249" s="16">
        <f>AD249+AF249-1</f>
        <v>27</v>
      </c>
      <c r="AK249" s="8" t="s">
        <v>31</v>
      </c>
      <c r="AL249" s="16">
        <v>1</v>
      </c>
    </row>
    <row r="250" spans="1:38" ht="15.75" customHeight="1">
      <c r="A250" s="3">
        <v>41.5</v>
      </c>
      <c r="B250" s="4">
        <f>(G250*I250)+(K250*M250)</f>
        <v>41.78</v>
      </c>
      <c r="C250" s="50">
        <f>A250/1.51</f>
        <v>27.483443708609272</v>
      </c>
      <c r="D250" s="57">
        <f>_xlfn.CEILING.MATH(I250/8)</f>
        <v>4</v>
      </c>
      <c r="E250" s="17" t="s">
        <v>32</v>
      </c>
      <c r="F250" s="3" t="s">
        <v>42</v>
      </c>
      <c r="G250" s="4">
        <v>1.51</v>
      </c>
      <c r="H250" s="4">
        <v>18</v>
      </c>
      <c r="I250" s="5">
        <v>27</v>
      </c>
      <c r="J250" s="3" t="s">
        <v>38</v>
      </c>
      <c r="K250" s="4">
        <v>1.01</v>
      </c>
      <c r="L250" s="4">
        <v>12</v>
      </c>
      <c r="M250" s="5">
        <v>1</v>
      </c>
      <c r="N250" s="8">
        <f>H250*I250</f>
        <v>486</v>
      </c>
      <c r="O250" s="2">
        <f>L250*M250</f>
        <v>12</v>
      </c>
      <c r="P250" s="9">
        <f>N250+O250</f>
        <v>498</v>
      </c>
      <c r="Q250" s="41">
        <f>P250*1.2</f>
        <v>597.6</v>
      </c>
      <c r="R250" s="18" t="s">
        <v>50</v>
      </c>
      <c r="S250" s="2" t="s">
        <v>51</v>
      </c>
      <c r="T250" s="47">
        <v>4</v>
      </c>
      <c r="V250" s="16"/>
      <c r="W250" s="8" t="s">
        <v>28</v>
      </c>
      <c r="X250" s="47">
        <v>4</v>
      </c>
      <c r="Y250" s="2" t="s">
        <v>44</v>
      </c>
      <c r="Z250" s="2">
        <f>I250+M250-D250</f>
        <v>24</v>
      </c>
      <c r="AA250" s="8" t="s">
        <v>45</v>
      </c>
      <c r="AB250" s="16">
        <f>I250+M250-D250</f>
        <v>24</v>
      </c>
      <c r="AC250" s="8" t="s">
        <v>41</v>
      </c>
      <c r="AD250" s="2">
        <f>I250</f>
        <v>27</v>
      </c>
      <c r="AE250" s="8" t="s">
        <v>37</v>
      </c>
      <c r="AF250" s="16">
        <f>M250</f>
        <v>1</v>
      </c>
      <c r="AG250" s="8" t="s">
        <v>30</v>
      </c>
      <c r="AH250" s="16">
        <v>56</v>
      </c>
      <c r="AI250" s="8" t="s">
        <v>46</v>
      </c>
      <c r="AJ250" s="16">
        <f>AD250+AF250-1</f>
        <v>27</v>
      </c>
      <c r="AK250" s="8" t="s">
        <v>31</v>
      </c>
      <c r="AL250" s="16">
        <v>1</v>
      </c>
    </row>
    <row r="251" spans="1:38" ht="15.75" customHeight="1">
      <c r="A251" s="34">
        <v>41.5</v>
      </c>
      <c r="B251" s="35">
        <f>(G251*I251)+(K251*M251)</f>
        <v>41.78</v>
      </c>
      <c r="C251" s="52">
        <f>A251/1.51</f>
        <v>27.483443708609272</v>
      </c>
      <c r="D251" s="58">
        <f>_xlfn.CEILING.MATH(I251/8)</f>
        <v>4</v>
      </c>
      <c r="E251" s="34" t="s">
        <v>34</v>
      </c>
      <c r="F251" s="34" t="s">
        <v>43</v>
      </c>
      <c r="G251" s="35">
        <v>1.51</v>
      </c>
      <c r="H251" s="35">
        <v>18</v>
      </c>
      <c r="I251" s="38">
        <v>27</v>
      </c>
      <c r="J251" s="34" t="s">
        <v>39</v>
      </c>
      <c r="K251" s="35">
        <v>1.01</v>
      </c>
      <c r="L251" s="35">
        <v>12</v>
      </c>
      <c r="M251" s="38">
        <v>1</v>
      </c>
      <c r="N251" s="23">
        <f>H251*I251</f>
        <v>486</v>
      </c>
      <c r="O251" s="21">
        <f>L251*M251</f>
        <v>12</v>
      </c>
      <c r="P251" s="39">
        <f>N251+O251</f>
        <v>498</v>
      </c>
      <c r="Q251" s="42">
        <f>P251*1.2</f>
        <v>597.6</v>
      </c>
      <c r="R251" s="20" t="s">
        <v>50</v>
      </c>
      <c r="S251" s="21" t="s">
        <v>51</v>
      </c>
      <c r="T251" s="49">
        <v>4</v>
      </c>
      <c r="U251" s="23"/>
      <c r="V251" s="24"/>
      <c r="W251" s="23" t="s">
        <v>28</v>
      </c>
      <c r="X251" s="49">
        <v>4</v>
      </c>
      <c r="Y251" s="21" t="s">
        <v>44</v>
      </c>
      <c r="Z251" s="21">
        <f>I251+M251-D251</f>
        <v>24</v>
      </c>
      <c r="AA251" s="23" t="s">
        <v>45</v>
      </c>
      <c r="AB251" s="24">
        <f>I251+M251-D251</f>
        <v>24</v>
      </c>
      <c r="AC251" s="23" t="s">
        <v>41</v>
      </c>
      <c r="AD251" s="21">
        <f>I251</f>
        <v>27</v>
      </c>
      <c r="AE251" s="23" t="s">
        <v>37</v>
      </c>
      <c r="AF251" s="24">
        <f>M251</f>
        <v>1</v>
      </c>
      <c r="AG251" s="23" t="s">
        <v>30</v>
      </c>
      <c r="AH251" s="24">
        <v>56</v>
      </c>
      <c r="AI251" s="23" t="s">
        <v>46</v>
      </c>
      <c r="AJ251" s="24">
        <f>AD251+AF251-1</f>
        <v>27</v>
      </c>
      <c r="AK251" s="23" t="s">
        <v>31</v>
      </c>
      <c r="AL251" s="24">
        <v>1</v>
      </c>
    </row>
    <row r="252" spans="1:38" ht="15.75" customHeight="1">
      <c r="A252" s="25">
        <v>42</v>
      </c>
      <c r="B252" s="26">
        <f>(G252*I252)+(K252*M252)</f>
        <v>42.28</v>
      </c>
      <c r="C252" s="54">
        <f>A252/1.51</f>
        <v>27.814569536423839</v>
      </c>
      <c r="D252" s="56">
        <f>_xlfn.CEILING.MATH(I252/8)</f>
        <v>4</v>
      </c>
      <c r="E252" s="29" t="s">
        <v>24</v>
      </c>
      <c r="F252" s="25" t="s">
        <v>40</v>
      </c>
      <c r="G252" s="26">
        <v>1.51</v>
      </c>
      <c r="H252" s="26">
        <v>18</v>
      </c>
      <c r="I252" s="30">
        <v>28</v>
      </c>
      <c r="J252" s="25"/>
      <c r="K252" s="26"/>
      <c r="L252" s="12"/>
      <c r="M252" s="30"/>
      <c r="N252" s="14">
        <f>H252*I252</f>
        <v>504</v>
      </c>
      <c r="O252" s="12">
        <f>L252*M252</f>
        <v>0</v>
      </c>
      <c r="P252" s="31">
        <f>N252+O252</f>
        <v>504</v>
      </c>
      <c r="Q252" s="44">
        <f>P252*1.2</f>
        <v>604.79999999999995</v>
      </c>
      <c r="R252" s="11" t="s">
        <v>50</v>
      </c>
      <c r="S252" s="12" t="s">
        <v>51</v>
      </c>
      <c r="T252" s="45">
        <v>4</v>
      </c>
      <c r="U252" s="14"/>
      <c r="V252" s="15"/>
      <c r="W252" s="14" t="s">
        <v>28</v>
      </c>
      <c r="X252" s="45">
        <v>4</v>
      </c>
      <c r="Y252" s="12" t="s">
        <v>44</v>
      </c>
      <c r="Z252" s="12">
        <f>I252+M252-D252</f>
        <v>24</v>
      </c>
      <c r="AA252" s="14" t="s">
        <v>45</v>
      </c>
      <c r="AB252" s="15">
        <f>I252+M252-D252</f>
        <v>24</v>
      </c>
      <c r="AC252" s="14" t="s">
        <v>41</v>
      </c>
      <c r="AD252" s="12">
        <f>I252</f>
        <v>28</v>
      </c>
      <c r="AE252" s="14"/>
      <c r="AF252" s="15"/>
      <c r="AG252" s="14" t="s">
        <v>30</v>
      </c>
      <c r="AH252" s="15">
        <v>56</v>
      </c>
      <c r="AI252" s="14" t="s">
        <v>46</v>
      </c>
      <c r="AJ252" s="15">
        <f>AD252+AF252-1</f>
        <v>27</v>
      </c>
      <c r="AK252" s="14" t="s">
        <v>31</v>
      </c>
      <c r="AL252" s="15">
        <v>1</v>
      </c>
    </row>
    <row r="253" spans="1:38" ht="15.75" customHeight="1">
      <c r="A253" s="3">
        <v>42</v>
      </c>
      <c r="B253" s="4">
        <f>(G253*I253)+(K253*M253)</f>
        <v>42.28</v>
      </c>
      <c r="C253" s="50">
        <f>A253/1.51</f>
        <v>27.814569536423839</v>
      </c>
      <c r="D253" s="57">
        <f>_xlfn.CEILING.MATH(I253/8)</f>
        <v>4</v>
      </c>
      <c r="E253" s="17" t="s">
        <v>32</v>
      </c>
      <c r="F253" s="3" t="s">
        <v>42</v>
      </c>
      <c r="G253" s="4">
        <v>1.51</v>
      </c>
      <c r="H253" s="4">
        <v>18</v>
      </c>
      <c r="I253" s="5">
        <v>28</v>
      </c>
      <c r="J253" s="3"/>
      <c r="K253" s="4"/>
      <c r="M253" s="5"/>
      <c r="N253" s="8">
        <f>H253*I253</f>
        <v>504</v>
      </c>
      <c r="O253" s="2">
        <f>L253*M253</f>
        <v>0</v>
      </c>
      <c r="P253" s="9">
        <f>N253+O253</f>
        <v>504</v>
      </c>
      <c r="Q253" s="41">
        <f>P253*1.2</f>
        <v>604.79999999999995</v>
      </c>
      <c r="R253" s="18" t="s">
        <v>50</v>
      </c>
      <c r="S253" s="2" t="s">
        <v>51</v>
      </c>
      <c r="T253" s="47">
        <v>4</v>
      </c>
      <c r="V253" s="16"/>
      <c r="W253" s="8" t="s">
        <v>28</v>
      </c>
      <c r="X253" s="47">
        <v>4</v>
      </c>
      <c r="Y253" s="2" t="s">
        <v>44</v>
      </c>
      <c r="Z253" s="2">
        <f>I253+M253-D253</f>
        <v>24</v>
      </c>
      <c r="AA253" s="8" t="s">
        <v>45</v>
      </c>
      <c r="AB253" s="16">
        <f>I253+M253-D253</f>
        <v>24</v>
      </c>
      <c r="AC253" s="8" t="s">
        <v>41</v>
      </c>
      <c r="AD253" s="2">
        <f>I253</f>
        <v>28</v>
      </c>
      <c r="AE253" s="8"/>
      <c r="AG253" s="8" t="s">
        <v>30</v>
      </c>
      <c r="AH253" s="16">
        <v>56</v>
      </c>
      <c r="AI253" s="8" t="s">
        <v>46</v>
      </c>
      <c r="AJ253" s="16">
        <f>AD253+AF253-1</f>
        <v>27</v>
      </c>
      <c r="AK253" s="8" t="s">
        <v>31</v>
      </c>
      <c r="AL253" s="16">
        <v>1</v>
      </c>
    </row>
    <row r="254" spans="1:38" ht="15.75" customHeight="1">
      <c r="A254" s="3">
        <v>42</v>
      </c>
      <c r="B254" s="4">
        <f>(G254*I254)+(K254*M254)</f>
        <v>42.28</v>
      </c>
      <c r="C254" s="50">
        <f>A254/1.51</f>
        <v>27.814569536423839</v>
      </c>
      <c r="D254" s="57">
        <f>_xlfn.CEILING.MATH(I254/8)</f>
        <v>4</v>
      </c>
      <c r="E254" s="3" t="s">
        <v>34</v>
      </c>
      <c r="F254" s="3" t="s">
        <v>43</v>
      </c>
      <c r="G254" s="4">
        <v>1.51</v>
      </c>
      <c r="H254" s="4">
        <v>18</v>
      </c>
      <c r="I254" s="5">
        <v>28</v>
      </c>
      <c r="J254" s="3"/>
      <c r="K254" s="4"/>
      <c r="M254" s="5"/>
      <c r="N254" s="8">
        <f>H254*I254</f>
        <v>504</v>
      </c>
      <c r="O254" s="2">
        <f>L254*M254</f>
        <v>0</v>
      </c>
      <c r="P254" s="9">
        <f>N254+O254</f>
        <v>504</v>
      </c>
      <c r="Q254" s="41">
        <f>P254*1.2</f>
        <v>604.79999999999995</v>
      </c>
      <c r="R254" s="18" t="s">
        <v>50</v>
      </c>
      <c r="S254" s="2" t="s">
        <v>51</v>
      </c>
      <c r="T254" s="47">
        <v>4</v>
      </c>
      <c r="V254" s="16"/>
      <c r="W254" s="8" t="s">
        <v>28</v>
      </c>
      <c r="X254" s="47">
        <v>4</v>
      </c>
      <c r="Y254" s="2" t="s">
        <v>44</v>
      </c>
      <c r="Z254" s="2">
        <f>I254+M254-D254</f>
        <v>24</v>
      </c>
      <c r="AA254" s="8" t="s">
        <v>45</v>
      </c>
      <c r="AB254" s="16">
        <f>I254+M254-D254</f>
        <v>24</v>
      </c>
      <c r="AC254" s="8" t="s">
        <v>41</v>
      </c>
      <c r="AD254" s="2">
        <f>I254</f>
        <v>28</v>
      </c>
      <c r="AE254" s="8"/>
      <c r="AG254" s="8" t="s">
        <v>30</v>
      </c>
      <c r="AH254" s="16">
        <v>56</v>
      </c>
      <c r="AI254" s="8" t="s">
        <v>46</v>
      </c>
      <c r="AJ254" s="16">
        <f>AD254+AF254-1</f>
        <v>27</v>
      </c>
      <c r="AK254" s="8" t="s">
        <v>31</v>
      </c>
      <c r="AL254" s="16">
        <v>1</v>
      </c>
    </row>
    <row r="255" spans="1:38" ht="15.75" customHeight="1">
      <c r="A255" s="3">
        <v>42.5</v>
      </c>
      <c r="B255" s="87">
        <f>(G255*I255)+(K255*M255)</f>
        <v>42.79</v>
      </c>
      <c r="C255" s="50">
        <f>A255/1.51</f>
        <v>28.14569536423841</v>
      </c>
      <c r="D255" s="57">
        <f>_xlfn.CEILING.MATH(I255/8)</f>
        <v>4</v>
      </c>
      <c r="E255" s="7" t="s">
        <v>24</v>
      </c>
      <c r="F255" s="3" t="s">
        <v>40</v>
      </c>
      <c r="G255" s="87">
        <v>1.51</v>
      </c>
      <c r="H255" s="87">
        <v>18</v>
      </c>
      <c r="I255" s="5">
        <v>28</v>
      </c>
      <c r="J255" s="3" t="s">
        <v>25</v>
      </c>
      <c r="K255" s="87">
        <v>0.51</v>
      </c>
      <c r="L255" s="87">
        <v>6</v>
      </c>
      <c r="M255" s="5">
        <v>1</v>
      </c>
      <c r="N255" s="8">
        <f>H255*I255</f>
        <v>504</v>
      </c>
      <c r="O255" s="88">
        <f>L255*M255</f>
        <v>6</v>
      </c>
      <c r="P255" s="89">
        <f>N255+O255</f>
        <v>510</v>
      </c>
      <c r="Q255" s="41">
        <f>P255*1.2</f>
        <v>612</v>
      </c>
      <c r="R255" s="18" t="s">
        <v>50</v>
      </c>
      <c r="S255" s="88" t="s">
        <v>51</v>
      </c>
      <c r="T255" s="47">
        <v>4</v>
      </c>
      <c r="V255" s="16"/>
      <c r="W255" s="8" t="s">
        <v>28</v>
      </c>
      <c r="X255" s="47">
        <v>4</v>
      </c>
      <c r="Y255" s="88" t="s">
        <v>44</v>
      </c>
      <c r="Z255" s="88">
        <f>I255+M255-D255</f>
        <v>25</v>
      </c>
      <c r="AA255" s="8" t="s">
        <v>45</v>
      </c>
      <c r="AB255" s="16">
        <f>I255+M255-D255</f>
        <v>25</v>
      </c>
      <c r="AC255" s="8" t="s">
        <v>41</v>
      </c>
      <c r="AD255" s="88">
        <f>I255</f>
        <v>28</v>
      </c>
      <c r="AE255" s="8" t="s">
        <v>29</v>
      </c>
      <c r="AF255" s="16">
        <f>M255</f>
        <v>1</v>
      </c>
      <c r="AG255" s="8" t="s">
        <v>30</v>
      </c>
      <c r="AH255" s="16">
        <v>58</v>
      </c>
      <c r="AI255" s="8" t="s">
        <v>46</v>
      </c>
      <c r="AJ255" s="16">
        <f>AD255+AF255-1</f>
        <v>28</v>
      </c>
      <c r="AK255" s="8" t="s">
        <v>31</v>
      </c>
      <c r="AL255" s="16">
        <v>1</v>
      </c>
    </row>
    <row r="256" spans="1:38" ht="15.75" customHeight="1">
      <c r="A256" s="3">
        <v>42.5</v>
      </c>
      <c r="B256" s="87">
        <f>(G256*I256)+(K256*M256)</f>
        <v>42.79</v>
      </c>
      <c r="C256" s="50">
        <f>A256/1.51</f>
        <v>28.14569536423841</v>
      </c>
      <c r="D256" s="57">
        <f>_xlfn.CEILING.MATH(I256/8)</f>
        <v>4</v>
      </c>
      <c r="E256" s="17" t="s">
        <v>32</v>
      </c>
      <c r="F256" s="3" t="s">
        <v>42</v>
      </c>
      <c r="G256" s="87">
        <v>1.51</v>
      </c>
      <c r="H256" s="87">
        <v>18</v>
      </c>
      <c r="I256" s="5">
        <v>28</v>
      </c>
      <c r="J256" s="3" t="s">
        <v>33</v>
      </c>
      <c r="K256" s="87">
        <v>0.51</v>
      </c>
      <c r="L256" s="87">
        <v>6</v>
      </c>
      <c r="M256" s="5">
        <v>1</v>
      </c>
      <c r="N256" s="8">
        <f>H256*I256</f>
        <v>504</v>
      </c>
      <c r="O256" s="88">
        <f>L256*M256</f>
        <v>6</v>
      </c>
      <c r="P256" s="89">
        <f>N256+O256</f>
        <v>510</v>
      </c>
      <c r="Q256" s="41">
        <f>P256*1.2</f>
        <v>612</v>
      </c>
      <c r="R256" s="18" t="s">
        <v>50</v>
      </c>
      <c r="S256" s="88" t="s">
        <v>51</v>
      </c>
      <c r="T256" s="47">
        <v>4</v>
      </c>
      <c r="V256" s="16"/>
      <c r="W256" s="8" t="s">
        <v>28</v>
      </c>
      <c r="X256" s="47">
        <v>4</v>
      </c>
      <c r="Y256" s="88" t="s">
        <v>44</v>
      </c>
      <c r="Z256" s="88">
        <f>I256+M256-D256</f>
        <v>25</v>
      </c>
      <c r="AA256" s="8" t="s">
        <v>45</v>
      </c>
      <c r="AB256" s="16">
        <f>I256+M256-D256</f>
        <v>25</v>
      </c>
      <c r="AC256" s="8" t="s">
        <v>41</v>
      </c>
      <c r="AD256" s="88">
        <f>I256</f>
        <v>28</v>
      </c>
      <c r="AE256" s="8" t="s">
        <v>29</v>
      </c>
      <c r="AF256" s="16">
        <f>M256</f>
        <v>1</v>
      </c>
      <c r="AG256" s="8" t="s">
        <v>30</v>
      </c>
      <c r="AH256" s="16">
        <v>58</v>
      </c>
      <c r="AI256" s="8" t="s">
        <v>46</v>
      </c>
      <c r="AJ256" s="16">
        <f>AD256+AF256-1</f>
        <v>28</v>
      </c>
      <c r="AK256" s="8" t="s">
        <v>31</v>
      </c>
      <c r="AL256" s="16">
        <v>1</v>
      </c>
    </row>
    <row r="257" spans="1:38" ht="15.75" customHeight="1">
      <c r="A257" s="3">
        <v>42.5</v>
      </c>
      <c r="B257" s="87">
        <f>(G257*I257)+(K257*M257)</f>
        <v>42.79</v>
      </c>
      <c r="C257" s="50">
        <f>A257/1.51</f>
        <v>28.14569536423841</v>
      </c>
      <c r="D257" s="57">
        <f>_xlfn.CEILING.MATH(I257/8)</f>
        <v>4</v>
      </c>
      <c r="E257" s="3" t="s">
        <v>34</v>
      </c>
      <c r="F257" s="3" t="s">
        <v>43</v>
      </c>
      <c r="G257" s="87">
        <v>1.51</v>
      </c>
      <c r="H257" s="87">
        <v>18</v>
      </c>
      <c r="I257" s="5">
        <v>28</v>
      </c>
      <c r="J257" s="3" t="s">
        <v>35</v>
      </c>
      <c r="K257" s="87">
        <v>0.51</v>
      </c>
      <c r="L257" s="87">
        <v>6</v>
      </c>
      <c r="M257" s="5">
        <v>1</v>
      </c>
      <c r="N257" s="8">
        <f>H257*I257</f>
        <v>504</v>
      </c>
      <c r="O257" s="88">
        <f>L257*M257</f>
        <v>6</v>
      </c>
      <c r="P257" s="89">
        <f>N257+O257</f>
        <v>510</v>
      </c>
      <c r="Q257" s="41">
        <f>P257*1.2</f>
        <v>612</v>
      </c>
      <c r="R257" s="18" t="s">
        <v>50</v>
      </c>
      <c r="S257" s="88" t="s">
        <v>51</v>
      </c>
      <c r="T257" s="47">
        <v>4</v>
      </c>
      <c r="V257" s="16"/>
      <c r="W257" s="8" t="s">
        <v>28</v>
      </c>
      <c r="X257" s="47">
        <v>4</v>
      </c>
      <c r="Y257" s="88" t="s">
        <v>44</v>
      </c>
      <c r="Z257" s="88">
        <f>I257+M257-D257</f>
        <v>25</v>
      </c>
      <c r="AA257" s="8" t="s">
        <v>45</v>
      </c>
      <c r="AB257" s="16">
        <f>I257+M257-D257</f>
        <v>25</v>
      </c>
      <c r="AC257" s="8" t="s">
        <v>41</v>
      </c>
      <c r="AD257" s="88">
        <f>I257</f>
        <v>28</v>
      </c>
      <c r="AE257" s="8" t="s">
        <v>29</v>
      </c>
      <c r="AF257" s="16">
        <f>M257</f>
        <v>1</v>
      </c>
      <c r="AG257" s="8" t="s">
        <v>30</v>
      </c>
      <c r="AH257" s="16">
        <v>58</v>
      </c>
      <c r="AI257" s="8" t="s">
        <v>46</v>
      </c>
      <c r="AJ257" s="16">
        <f>AD257+AF257-1</f>
        <v>28</v>
      </c>
      <c r="AK257" s="8" t="s">
        <v>31</v>
      </c>
      <c r="AL257" s="16">
        <v>1</v>
      </c>
    </row>
    <row r="258" spans="1:38" ht="15.75" customHeight="1">
      <c r="A258" s="3">
        <v>43</v>
      </c>
      <c r="B258" s="4">
        <f>(G258*I258)+(K258*M258)</f>
        <v>43.29</v>
      </c>
      <c r="C258" s="50">
        <f>A258/1.51</f>
        <v>28.476821192052981</v>
      </c>
      <c r="D258" s="57">
        <f>_xlfn.CEILING.MATH(I258/8)</f>
        <v>4</v>
      </c>
      <c r="E258" s="7" t="s">
        <v>24</v>
      </c>
      <c r="F258" s="3" t="s">
        <v>40</v>
      </c>
      <c r="G258" s="4">
        <v>1.51</v>
      </c>
      <c r="H258" s="4">
        <v>18</v>
      </c>
      <c r="I258" s="5">
        <v>28</v>
      </c>
      <c r="J258" s="3" t="s">
        <v>36</v>
      </c>
      <c r="K258" s="4">
        <v>1.01</v>
      </c>
      <c r="L258" s="4">
        <v>12</v>
      </c>
      <c r="M258" s="5">
        <v>1</v>
      </c>
      <c r="N258" s="8">
        <f>H258*I258</f>
        <v>504</v>
      </c>
      <c r="O258" s="2">
        <f>L258*M258</f>
        <v>12</v>
      </c>
      <c r="P258" s="9">
        <f>N258+O258</f>
        <v>516</v>
      </c>
      <c r="Q258" s="41">
        <f>P258*1.2</f>
        <v>619.19999999999993</v>
      </c>
      <c r="R258" s="18" t="s">
        <v>50</v>
      </c>
      <c r="S258" s="2" t="s">
        <v>51</v>
      </c>
      <c r="T258" s="47">
        <v>4</v>
      </c>
      <c r="V258" s="16"/>
      <c r="W258" s="8" t="s">
        <v>28</v>
      </c>
      <c r="X258" s="47">
        <v>4</v>
      </c>
      <c r="Y258" s="2" t="s">
        <v>44</v>
      </c>
      <c r="Z258" s="2">
        <f>I258+M258-D258</f>
        <v>25</v>
      </c>
      <c r="AA258" s="8" t="s">
        <v>45</v>
      </c>
      <c r="AB258" s="16">
        <f>I258+M258-D258</f>
        <v>25</v>
      </c>
      <c r="AC258" s="8" t="s">
        <v>41</v>
      </c>
      <c r="AD258" s="2">
        <f>I258</f>
        <v>28</v>
      </c>
      <c r="AE258" s="8" t="s">
        <v>37</v>
      </c>
      <c r="AF258" s="16">
        <f>M258</f>
        <v>1</v>
      </c>
      <c r="AG258" s="8" t="s">
        <v>30</v>
      </c>
      <c r="AH258" s="16">
        <v>58</v>
      </c>
      <c r="AI258" s="8" t="s">
        <v>46</v>
      </c>
      <c r="AJ258" s="16">
        <f>AD258+AF258-1</f>
        <v>28</v>
      </c>
      <c r="AK258" s="8" t="s">
        <v>31</v>
      </c>
      <c r="AL258" s="16">
        <v>1</v>
      </c>
    </row>
    <row r="259" spans="1:38" ht="15.75" customHeight="1">
      <c r="A259" s="3">
        <v>43</v>
      </c>
      <c r="B259" s="4">
        <f>(G259*I259)+(K259*M259)</f>
        <v>43.29</v>
      </c>
      <c r="C259" s="50">
        <f>A259/1.51</f>
        <v>28.476821192052981</v>
      </c>
      <c r="D259" s="57">
        <f>_xlfn.CEILING.MATH(I259/8)</f>
        <v>4</v>
      </c>
      <c r="E259" s="17" t="s">
        <v>32</v>
      </c>
      <c r="F259" s="3" t="s">
        <v>42</v>
      </c>
      <c r="G259" s="4">
        <v>1.51</v>
      </c>
      <c r="H259" s="4">
        <v>18</v>
      </c>
      <c r="I259" s="5">
        <v>28</v>
      </c>
      <c r="J259" s="3" t="s">
        <v>38</v>
      </c>
      <c r="K259" s="4">
        <v>1.01</v>
      </c>
      <c r="L259" s="4">
        <v>12</v>
      </c>
      <c r="M259" s="5">
        <v>1</v>
      </c>
      <c r="N259" s="8">
        <f>H259*I259</f>
        <v>504</v>
      </c>
      <c r="O259" s="2">
        <f>L259*M259</f>
        <v>12</v>
      </c>
      <c r="P259" s="9">
        <f>N259+O259</f>
        <v>516</v>
      </c>
      <c r="Q259" s="41">
        <f>P259*1.2</f>
        <v>619.19999999999993</v>
      </c>
      <c r="R259" s="18" t="s">
        <v>50</v>
      </c>
      <c r="S259" s="2" t="s">
        <v>51</v>
      </c>
      <c r="T259" s="47">
        <v>4</v>
      </c>
      <c r="V259" s="16"/>
      <c r="W259" s="8" t="s">
        <v>28</v>
      </c>
      <c r="X259" s="47">
        <v>4</v>
      </c>
      <c r="Y259" s="2" t="s">
        <v>44</v>
      </c>
      <c r="Z259" s="2">
        <f>I259+M259-D259</f>
        <v>25</v>
      </c>
      <c r="AA259" s="8" t="s">
        <v>45</v>
      </c>
      <c r="AB259" s="16">
        <f>I259+M259-D259</f>
        <v>25</v>
      </c>
      <c r="AC259" s="8" t="s">
        <v>41</v>
      </c>
      <c r="AD259" s="2">
        <f>I259</f>
        <v>28</v>
      </c>
      <c r="AE259" s="8" t="s">
        <v>37</v>
      </c>
      <c r="AF259" s="16">
        <f>M259</f>
        <v>1</v>
      </c>
      <c r="AG259" s="8" t="s">
        <v>30</v>
      </c>
      <c r="AH259" s="16">
        <v>58</v>
      </c>
      <c r="AI259" s="8" t="s">
        <v>46</v>
      </c>
      <c r="AJ259" s="16">
        <f>AD259+AF259-1</f>
        <v>28</v>
      </c>
      <c r="AK259" s="8" t="s">
        <v>31</v>
      </c>
      <c r="AL259" s="16">
        <v>1</v>
      </c>
    </row>
    <row r="260" spans="1:38" ht="15.75" customHeight="1">
      <c r="A260" s="34">
        <v>43</v>
      </c>
      <c r="B260" s="35">
        <f>(G260*I260)+(K260*M260)</f>
        <v>43.29</v>
      </c>
      <c r="C260" s="52">
        <f>A260/1.51</f>
        <v>28.476821192052981</v>
      </c>
      <c r="D260" s="58">
        <f>_xlfn.CEILING.MATH(I260/8)</f>
        <v>4</v>
      </c>
      <c r="E260" s="34" t="s">
        <v>34</v>
      </c>
      <c r="F260" s="34" t="s">
        <v>43</v>
      </c>
      <c r="G260" s="35">
        <v>1.51</v>
      </c>
      <c r="H260" s="35">
        <v>18</v>
      </c>
      <c r="I260" s="38">
        <v>28</v>
      </c>
      <c r="J260" s="34" t="s">
        <v>39</v>
      </c>
      <c r="K260" s="35">
        <v>1.01</v>
      </c>
      <c r="L260" s="35">
        <v>12</v>
      </c>
      <c r="M260" s="38">
        <v>1</v>
      </c>
      <c r="N260" s="23">
        <f>H260*I260</f>
        <v>504</v>
      </c>
      <c r="O260" s="21">
        <f>L260*M260</f>
        <v>12</v>
      </c>
      <c r="P260" s="39">
        <f>N260+O260</f>
        <v>516</v>
      </c>
      <c r="Q260" s="42">
        <f>P260*1.2</f>
        <v>619.19999999999993</v>
      </c>
      <c r="R260" s="20" t="s">
        <v>50</v>
      </c>
      <c r="S260" s="21" t="s">
        <v>51</v>
      </c>
      <c r="T260" s="49">
        <v>4</v>
      </c>
      <c r="U260" s="23"/>
      <c r="V260" s="24"/>
      <c r="W260" s="23" t="s">
        <v>28</v>
      </c>
      <c r="X260" s="49">
        <v>4</v>
      </c>
      <c r="Y260" s="21" t="s">
        <v>44</v>
      </c>
      <c r="Z260" s="21">
        <f>I260+M260-D260</f>
        <v>25</v>
      </c>
      <c r="AA260" s="23" t="s">
        <v>45</v>
      </c>
      <c r="AB260" s="24">
        <f>I260+M260-D260</f>
        <v>25</v>
      </c>
      <c r="AC260" s="23" t="s">
        <v>41</v>
      </c>
      <c r="AD260" s="21">
        <f>I260</f>
        <v>28</v>
      </c>
      <c r="AE260" s="23" t="s">
        <v>37</v>
      </c>
      <c r="AF260" s="24">
        <f>M260</f>
        <v>1</v>
      </c>
      <c r="AG260" s="23" t="s">
        <v>30</v>
      </c>
      <c r="AH260" s="24">
        <v>58</v>
      </c>
      <c r="AI260" s="23" t="s">
        <v>46</v>
      </c>
      <c r="AJ260" s="24">
        <f>AD260+AF260-1</f>
        <v>28</v>
      </c>
      <c r="AK260" s="23" t="s">
        <v>31</v>
      </c>
      <c r="AL260" s="24">
        <v>1</v>
      </c>
    </row>
    <row r="261" spans="1:38" ht="15.75" customHeight="1">
      <c r="A261" s="25">
        <v>43.5</v>
      </c>
      <c r="B261" s="26">
        <f>(G261*I261)+(K261*M261)</f>
        <v>43.79</v>
      </c>
      <c r="C261" s="54">
        <f>A261/1.51</f>
        <v>28.807947019867548</v>
      </c>
      <c r="D261" s="56">
        <f>_xlfn.CEILING.MATH(I261/8)</f>
        <v>4</v>
      </c>
      <c r="E261" s="29" t="s">
        <v>24</v>
      </c>
      <c r="F261" s="25" t="s">
        <v>40</v>
      </c>
      <c r="G261" s="26">
        <v>1.51</v>
      </c>
      <c r="H261" s="26">
        <v>18</v>
      </c>
      <c r="I261" s="30">
        <v>29</v>
      </c>
      <c r="J261" s="25"/>
      <c r="K261" s="26"/>
      <c r="L261" s="12"/>
      <c r="M261" s="30"/>
      <c r="N261" s="14">
        <f>H261*I261</f>
        <v>522</v>
      </c>
      <c r="O261" s="12">
        <f>L261*M261</f>
        <v>0</v>
      </c>
      <c r="P261" s="31">
        <f>N261+O261</f>
        <v>522</v>
      </c>
      <c r="Q261" s="44">
        <f>P261*1.2</f>
        <v>626.4</v>
      </c>
      <c r="R261" s="11" t="s">
        <v>50</v>
      </c>
      <c r="S261" s="12" t="s">
        <v>51</v>
      </c>
      <c r="T261" s="45">
        <v>4</v>
      </c>
      <c r="U261" s="14"/>
      <c r="V261" s="15"/>
      <c r="W261" s="14" t="s">
        <v>28</v>
      </c>
      <c r="X261" s="45">
        <v>4</v>
      </c>
      <c r="Y261" s="12" t="s">
        <v>44</v>
      </c>
      <c r="Z261" s="12">
        <f>I261+M261-D261</f>
        <v>25</v>
      </c>
      <c r="AA261" s="14" t="s">
        <v>45</v>
      </c>
      <c r="AB261" s="15">
        <f>I261+M261-D261</f>
        <v>25</v>
      </c>
      <c r="AC261" s="14" t="s">
        <v>41</v>
      </c>
      <c r="AD261" s="12">
        <f>I261</f>
        <v>29</v>
      </c>
      <c r="AE261" s="14"/>
      <c r="AF261" s="15"/>
      <c r="AG261" s="14" t="s">
        <v>30</v>
      </c>
      <c r="AH261" s="15">
        <v>58</v>
      </c>
      <c r="AI261" s="14" t="s">
        <v>46</v>
      </c>
      <c r="AJ261" s="15">
        <f>AD261+AF261-1</f>
        <v>28</v>
      </c>
      <c r="AK261" s="14" t="s">
        <v>31</v>
      </c>
      <c r="AL261" s="15">
        <v>1</v>
      </c>
    </row>
    <row r="262" spans="1:38" ht="15.75" customHeight="1">
      <c r="A262" s="3">
        <v>43.5</v>
      </c>
      <c r="B262" s="4">
        <f>(G262*I262)+(K262*M262)</f>
        <v>43.79</v>
      </c>
      <c r="C262" s="50">
        <f>A262/1.51</f>
        <v>28.807947019867548</v>
      </c>
      <c r="D262" s="57">
        <f>_xlfn.CEILING.MATH(I262/8)</f>
        <v>4</v>
      </c>
      <c r="E262" s="17" t="s">
        <v>32</v>
      </c>
      <c r="F262" s="3" t="s">
        <v>42</v>
      </c>
      <c r="G262" s="4">
        <v>1.51</v>
      </c>
      <c r="H262" s="4">
        <v>18</v>
      </c>
      <c r="I262" s="5">
        <v>29</v>
      </c>
      <c r="J262" s="3"/>
      <c r="K262" s="4"/>
      <c r="M262" s="5"/>
      <c r="N262" s="8">
        <f>H262*I262</f>
        <v>522</v>
      </c>
      <c r="O262" s="2">
        <f>L262*M262</f>
        <v>0</v>
      </c>
      <c r="P262" s="9">
        <f>N262+O262</f>
        <v>522</v>
      </c>
      <c r="Q262" s="41">
        <f>P262*1.2</f>
        <v>626.4</v>
      </c>
      <c r="R262" s="18" t="s">
        <v>50</v>
      </c>
      <c r="S262" s="2" t="s">
        <v>51</v>
      </c>
      <c r="T262" s="47">
        <v>4</v>
      </c>
      <c r="V262" s="16"/>
      <c r="W262" s="8" t="s">
        <v>28</v>
      </c>
      <c r="X262" s="47">
        <v>4</v>
      </c>
      <c r="Y262" s="2" t="s">
        <v>44</v>
      </c>
      <c r="Z262" s="2">
        <f>I262+M262-D262</f>
        <v>25</v>
      </c>
      <c r="AA262" s="8" t="s">
        <v>45</v>
      </c>
      <c r="AB262" s="16">
        <f>I262+M262-D262</f>
        <v>25</v>
      </c>
      <c r="AC262" s="8" t="s">
        <v>41</v>
      </c>
      <c r="AD262" s="2">
        <f>I262</f>
        <v>29</v>
      </c>
      <c r="AE262" s="8"/>
      <c r="AG262" s="8" t="s">
        <v>30</v>
      </c>
      <c r="AH262" s="16">
        <v>58</v>
      </c>
      <c r="AI262" s="8" t="s">
        <v>46</v>
      </c>
      <c r="AJ262" s="16">
        <f>AD262+AF262-1</f>
        <v>28</v>
      </c>
      <c r="AK262" s="8" t="s">
        <v>31</v>
      </c>
      <c r="AL262" s="16">
        <v>1</v>
      </c>
    </row>
    <row r="263" spans="1:38" ht="15.75" customHeight="1">
      <c r="A263" s="3">
        <v>43.5</v>
      </c>
      <c r="B263" s="4">
        <f>(G263*I263)+(K263*M263)</f>
        <v>43.79</v>
      </c>
      <c r="C263" s="50">
        <f>A263/1.51</f>
        <v>28.807947019867548</v>
      </c>
      <c r="D263" s="57">
        <f>_xlfn.CEILING.MATH(I263/8)</f>
        <v>4</v>
      </c>
      <c r="E263" s="3" t="s">
        <v>34</v>
      </c>
      <c r="F263" s="3" t="s">
        <v>43</v>
      </c>
      <c r="G263" s="4">
        <v>1.51</v>
      </c>
      <c r="H263" s="4">
        <v>18</v>
      </c>
      <c r="I263" s="5">
        <v>29</v>
      </c>
      <c r="J263" s="3"/>
      <c r="K263" s="4"/>
      <c r="M263" s="5"/>
      <c r="N263" s="8">
        <f>H263*I263</f>
        <v>522</v>
      </c>
      <c r="O263" s="2">
        <f>L263*M263</f>
        <v>0</v>
      </c>
      <c r="P263" s="9">
        <f>N263+O263</f>
        <v>522</v>
      </c>
      <c r="Q263" s="41">
        <f>P263*1.2</f>
        <v>626.4</v>
      </c>
      <c r="R263" s="18" t="s">
        <v>50</v>
      </c>
      <c r="S263" s="2" t="s">
        <v>51</v>
      </c>
      <c r="T263" s="47">
        <v>4</v>
      </c>
      <c r="V263" s="16"/>
      <c r="W263" s="8" t="s">
        <v>28</v>
      </c>
      <c r="X263" s="47">
        <v>4</v>
      </c>
      <c r="Y263" s="2" t="s">
        <v>44</v>
      </c>
      <c r="Z263" s="2">
        <f>I263+M263-D263</f>
        <v>25</v>
      </c>
      <c r="AA263" s="8" t="s">
        <v>45</v>
      </c>
      <c r="AB263" s="16">
        <f>I263+M263-D263</f>
        <v>25</v>
      </c>
      <c r="AC263" s="8" t="s">
        <v>41</v>
      </c>
      <c r="AD263" s="2">
        <f>I263</f>
        <v>29</v>
      </c>
      <c r="AE263" s="8"/>
      <c r="AG263" s="8" t="s">
        <v>30</v>
      </c>
      <c r="AH263" s="16">
        <v>58</v>
      </c>
      <c r="AI263" s="8" t="s">
        <v>46</v>
      </c>
      <c r="AJ263" s="16">
        <f>AD263+AF263-1</f>
        <v>28</v>
      </c>
      <c r="AK263" s="8" t="s">
        <v>31</v>
      </c>
      <c r="AL263" s="16">
        <v>1</v>
      </c>
    </row>
    <row r="264" spans="1:38" ht="15.75" customHeight="1">
      <c r="A264" s="3">
        <v>44</v>
      </c>
      <c r="B264" s="87">
        <f>(G264*I264)+(K264*M264)</f>
        <v>44.3</v>
      </c>
      <c r="C264" s="50">
        <f>A264/1.51</f>
        <v>29.139072847682119</v>
      </c>
      <c r="D264" s="57">
        <f>_xlfn.CEILING.MATH(I264/8)</f>
        <v>4</v>
      </c>
      <c r="E264" s="7" t="s">
        <v>24</v>
      </c>
      <c r="F264" s="3" t="s">
        <v>40</v>
      </c>
      <c r="G264" s="87">
        <v>1.51</v>
      </c>
      <c r="H264" s="87">
        <v>18</v>
      </c>
      <c r="I264" s="5">
        <v>29</v>
      </c>
      <c r="J264" s="3" t="s">
        <v>25</v>
      </c>
      <c r="K264" s="87">
        <v>0.51</v>
      </c>
      <c r="L264" s="87">
        <v>6</v>
      </c>
      <c r="M264" s="5">
        <v>1</v>
      </c>
      <c r="N264" s="8">
        <f>H264*I264</f>
        <v>522</v>
      </c>
      <c r="O264" s="88">
        <f>L264*M264</f>
        <v>6</v>
      </c>
      <c r="P264" s="89">
        <f>N264+O264</f>
        <v>528</v>
      </c>
      <c r="Q264" s="41">
        <f>P264*1.2</f>
        <v>633.6</v>
      </c>
      <c r="R264" s="18" t="s">
        <v>50</v>
      </c>
      <c r="S264" s="88" t="s">
        <v>51</v>
      </c>
      <c r="T264" s="47">
        <v>4</v>
      </c>
      <c r="V264" s="16"/>
      <c r="W264" s="8" t="s">
        <v>28</v>
      </c>
      <c r="X264" s="47">
        <v>4</v>
      </c>
      <c r="Y264" s="88" t="s">
        <v>44</v>
      </c>
      <c r="Z264" s="88">
        <f>I264+M264-D264</f>
        <v>26</v>
      </c>
      <c r="AA264" s="8" t="s">
        <v>45</v>
      </c>
      <c r="AB264" s="16">
        <f>I264+M264-D264</f>
        <v>26</v>
      </c>
      <c r="AC264" s="8" t="s">
        <v>41</v>
      </c>
      <c r="AD264" s="88">
        <f>I264</f>
        <v>29</v>
      </c>
      <c r="AE264" s="8" t="s">
        <v>29</v>
      </c>
      <c r="AF264" s="16">
        <f>M264</f>
        <v>1</v>
      </c>
      <c r="AG264" s="8" t="s">
        <v>30</v>
      </c>
      <c r="AH264" s="16">
        <v>60</v>
      </c>
      <c r="AI264" s="8" t="s">
        <v>46</v>
      </c>
      <c r="AJ264" s="16">
        <f>AD264+AF264-1</f>
        <v>29</v>
      </c>
      <c r="AK264" s="8" t="s">
        <v>31</v>
      </c>
      <c r="AL264" s="16">
        <v>1</v>
      </c>
    </row>
    <row r="265" spans="1:38" ht="15.75" customHeight="1">
      <c r="A265" s="3">
        <v>44</v>
      </c>
      <c r="B265" s="87">
        <f>(G265*I265)+(K265*M265)</f>
        <v>44.3</v>
      </c>
      <c r="C265" s="50">
        <f>A265/1.51</f>
        <v>29.139072847682119</v>
      </c>
      <c r="D265" s="57">
        <f>_xlfn.CEILING.MATH(I265/8)</f>
        <v>4</v>
      </c>
      <c r="E265" s="17" t="s">
        <v>32</v>
      </c>
      <c r="F265" s="3" t="s">
        <v>42</v>
      </c>
      <c r="G265" s="87">
        <v>1.51</v>
      </c>
      <c r="H265" s="87">
        <v>18</v>
      </c>
      <c r="I265" s="5">
        <v>29</v>
      </c>
      <c r="J265" s="3" t="s">
        <v>33</v>
      </c>
      <c r="K265" s="87">
        <v>0.51</v>
      </c>
      <c r="L265" s="87">
        <v>6</v>
      </c>
      <c r="M265" s="5">
        <v>1</v>
      </c>
      <c r="N265" s="8">
        <f>H265*I265</f>
        <v>522</v>
      </c>
      <c r="O265" s="88">
        <f>L265*M265</f>
        <v>6</v>
      </c>
      <c r="P265" s="89">
        <f>N265+O265</f>
        <v>528</v>
      </c>
      <c r="Q265" s="41">
        <f>P265*1.2</f>
        <v>633.6</v>
      </c>
      <c r="R265" s="18" t="s">
        <v>50</v>
      </c>
      <c r="S265" s="88" t="s">
        <v>51</v>
      </c>
      <c r="T265" s="47">
        <v>4</v>
      </c>
      <c r="V265" s="16"/>
      <c r="W265" s="8" t="s">
        <v>28</v>
      </c>
      <c r="X265" s="47">
        <v>4</v>
      </c>
      <c r="Y265" s="88" t="s">
        <v>44</v>
      </c>
      <c r="Z265" s="88">
        <f>I265+M265-D265</f>
        <v>26</v>
      </c>
      <c r="AA265" s="8" t="s">
        <v>45</v>
      </c>
      <c r="AB265" s="16">
        <f>I265+M265-D265</f>
        <v>26</v>
      </c>
      <c r="AC265" s="8" t="s">
        <v>41</v>
      </c>
      <c r="AD265" s="88">
        <f>I265</f>
        <v>29</v>
      </c>
      <c r="AE265" s="8" t="s">
        <v>29</v>
      </c>
      <c r="AF265" s="16">
        <f>M265</f>
        <v>1</v>
      </c>
      <c r="AG265" s="8" t="s">
        <v>30</v>
      </c>
      <c r="AH265" s="16">
        <v>60</v>
      </c>
      <c r="AI265" s="8" t="s">
        <v>46</v>
      </c>
      <c r="AJ265" s="16">
        <f>AD265+AF265-1</f>
        <v>29</v>
      </c>
      <c r="AK265" s="8" t="s">
        <v>31</v>
      </c>
      <c r="AL265" s="16">
        <v>1</v>
      </c>
    </row>
    <row r="266" spans="1:38" ht="15.75" customHeight="1">
      <c r="A266" s="3">
        <v>44</v>
      </c>
      <c r="B266" s="87">
        <f>(G266*I266)+(K266*M266)</f>
        <v>44.3</v>
      </c>
      <c r="C266" s="50">
        <f>A266/1.51</f>
        <v>29.139072847682119</v>
      </c>
      <c r="D266" s="57">
        <f>_xlfn.CEILING.MATH(I266/8)</f>
        <v>4</v>
      </c>
      <c r="E266" s="3" t="s">
        <v>34</v>
      </c>
      <c r="F266" s="3" t="s">
        <v>43</v>
      </c>
      <c r="G266" s="87">
        <v>1.51</v>
      </c>
      <c r="H266" s="87">
        <v>18</v>
      </c>
      <c r="I266" s="5">
        <v>29</v>
      </c>
      <c r="J266" s="3" t="s">
        <v>35</v>
      </c>
      <c r="K266" s="87">
        <v>0.51</v>
      </c>
      <c r="L266" s="87">
        <v>6</v>
      </c>
      <c r="M266" s="5">
        <v>1</v>
      </c>
      <c r="N266" s="8">
        <f>H266*I266</f>
        <v>522</v>
      </c>
      <c r="O266" s="88">
        <f>L266*M266</f>
        <v>6</v>
      </c>
      <c r="P266" s="89">
        <f>N266+O266</f>
        <v>528</v>
      </c>
      <c r="Q266" s="41">
        <f>P266*1.2</f>
        <v>633.6</v>
      </c>
      <c r="R266" s="18" t="s">
        <v>50</v>
      </c>
      <c r="S266" s="88" t="s">
        <v>51</v>
      </c>
      <c r="T266" s="47">
        <v>4</v>
      </c>
      <c r="V266" s="16"/>
      <c r="W266" s="8" t="s">
        <v>28</v>
      </c>
      <c r="X266" s="47">
        <v>4</v>
      </c>
      <c r="Y266" s="88" t="s">
        <v>44</v>
      </c>
      <c r="Z266" s="88">
        <f>I266+M266-D266</f>
        <v>26</v>
      </c>
      <c r="AA266" s="8" t="s">
        <v>45</v>
      </c>
      <c r="AB266" s="16">
        <f>I266+M266-D266</f>
        <v>26</v>
      </c>
      <c r="AC266" s="8" t="s">
        <v>41</v>
      </c>
      <c r="AD266" s="88">
        <f>I266</f>
        <v>29</v>
      </c>
      <c r="AE266" s="8" t="s">
        <v>29</v>
      </c>
      <c r="AF266" s="16">
        <f>M266</f>
        <v>1</v>
      </c>
      <c r="AG266" s="8" t="s">
        <v>30</v>
      </c>
      <c r="AH266" s="16">
        <v>60</v>
      </c>
      <c r="AI266" s="8" t="s">
        <v>46</v>
      </c>
      <c r="AJ266" s="16">
        <f>AD266+AF266-1</f>
        <v>29</v>
      </c>
      <c r="AK266" s="8" t="s">
        <v>31</v>
      </c>
      <c r="AL266" s="16">
        <v>1</v>
      </c>
    </row>
    <row r="267" spans="1:38" ht="15.75" customHeight="1">
      <c r="A267" s="3">
        <v>44.5</v>
      </c>
      <c r="B267" s="87">
        <f>(G267*I267)+(K267*M267)</f>
        <v>44.8</v>
      </c>
      <c r="C267" s="50">
        <f>A267/1.51</f>
        <v>29.47019867549669</v>
      </c>
      <c r="D267" s="57">
        <f>_xlfn.CEILING.MATH(I267/8)</f>
        <v>4</v>
      </c>
      <c r="E267" s="7" t="s">
        <v>24</v>
      </c>
      <c r="F267" s="3" t="s">
        <v>40</v>
      </c>
      <c r="G267" s="87">
        <v>1.51</v>
      </c>
      <c r="H267" s="87">
        <v>18</v>
      </c>
      <c r="I267" s="5">
        <v>29</v>
      </c>
      <c r="J267" s="3" t="s">
        <v>36</v>
      </c>
      <c r="K267" s="87">
        <v>1.01</v>
      </c>
      <c r="L267" s="87">
        <v>12</v>
      </c>
      <c r="M267" s="5">
        <v>1</v>
      </c>
      <c r="N267" s="8">
        <f>H267*I267</f>
        <v>522</v>
      </c>
      <c r="O267" s="88">
        <f>L267*M267</f>
        <v>12</v>
      </c>
      <c r="P267" s="89">
        <f>N267+O267</f>
        <v>534</v>
      </c>
      <c r="Q267" s="41">
        <f>P267*1.2</f>
        <v>640.79999999999995</v>
      </c>
      <c r="R267" s="18" t="s">
        <v>50</v>
      </c>
      <c r="S267" s="88" t="s">
        <v>51</v>
      </c>
      <c r="T267" s="47">
        <v>4</v>
      </c>
      <c r="V267" s="16"/>
      <c r="W267" s="8" t="s">
        <v>28</v>
      </c>
      <c r="X267" s="47">
        <v>4</v>
      </c>
      <c r="Y267" s="88" t="s">
        <v>44</v>
      </c>
      <c r="Z267" s="88">
        <f>I267+M267-D267</f>
        <v>26</v>
      </c>
      <c r="AA267" s="8" t="s">
        <v>45</v>
      </c>
      <c r="AB267" s="16">
        <f>I267+M267-D267</f>
        <v>26</v>
      </c>
      <c r="AC267" s="8" t="s">
        <v>41</v>
      </c>
      <c r="AD267" s="88">
        <f>I267</f>
        <v>29</v>
      </c>
      <c r="AE267" s="8" t="s">
        <v>37</v>
      </c>
      <c r="AF267" s="16">
        <f>M267</f>
        <v>1</v>
      </c>
      <c r="AG267" s="8" t="s">
        <v>30</v>
      </c>
      <c r="AH267" s="16">
        <v>60</v>
      </c>
      <c r="AI267" s="8" t="s">
        <v>46</v>
      </c>
      <c r="AJ267" s="16">
        <f>AD267+AF267-1</f>
        <v>29</v>
      </c>
      <c r="AK267" s="8" t="s">
        <v>31</v>
      </c>
      <c r="AL267" s="16">
        <v>1</v>
      </c>
    </row>
    <row r="268" spans="1:38" ht="15.75" customHeight="1">
      <c r="A268" s="3">
        <v>44.5</v>
      </c>
      <c r="B268" s="87">
        <f>(G268*I268)+(K268*M268)</f>
        <v>44.8</v>
      </c>
      <c r="C268" s="50">
        <f>A268/1.51</f>
        <v>29.47019867549669</v>
      </c>
      <c r="D268" s="57">
        <f>_xlfn.CEILING.MATH(I268/8)</f>
        <v>4</v>
      </c>
      <c r="E268" s="17" t="s">
        <v>32</v>
      </c>
      <c r="F268" s="3" t="s">
        <v>42</v>
      </c>
      <c r="G268" s="87">
        <v>1.51</v>
      </c>
      <c r="H268" s="87">
        <v>18</v>
      </c>
      <c r="I268" s="5">
        <v>29</v>
      </c>
      <c r="J268" s="3" t="s">
        <v>38</v>
      </c>
      <c r="K268" s="87">
        <v>1.01</v>
      </c>
      <c r="L268" s="87">
        <v>12</v>
      </c>
      <c r="M268" s="5">
        <v>1</v>
      </c>
      <c r="N268" s="8">
        <f>H268*I268</f>
        <v>522</v>
      </c>
      <c r="O268" s="88">
        <f>L268*M268</f>
        <v>12</v>
      </c>
      <c r="P268" s="89">
        <f>N268+O268</f>
        <v>534</v>
      </c>
      <c r="Q268" s="41">
        <f>P268*1.2</f>
        <v>640.79999999999995</v>
      </c>
      <c r="R268" s="18" t="s">
        <v>50</v>
      </c>
      <c r="S268" s="88" t="s">
        <v>51</v>
      </c>
      <c r="T268" s="47">
        <v>4</v>
      </c>
      <c r="V268" s="16"/>
      <c r="W268" s="8" t="s">
        <v>28</v>
      </c>
      <c r="X268" s="47">
        <v>4</v>
      </c>
      <c r="Y268" s="88" t="s">
        <v>44</v>
      </c>
      <c r="Z268" s="88">
        <f>I268+M268-D268</f>
        <v>26</v>
      </c>
      <c r="AA268" s="8" t="s">
        <v>45</v>
      </c>
      <c r="AB268" s="16">
        <f>I268+M268-D268</f>
        <v>26</v>
      </c>
      <c r="AC268" s="8" t="s">
        <v>41</v>
      </c>
      <c r="AD268" s="88">
        <f>I268</f>
        <v>29</v>
      </c>
      <c r="AE268" s="8" t="s">
        <v>37</v>
      </c>
      <c r="AF268" s="16">
        <f>M268</f>
        <v>1</v>
      </c>
      <c r="AG268" s="8" t="s">
        <v>30</v>
      </c>
      <c r="AH268" s="16">
        <v>60</v>
      </c>
      <c r="AI268" s="8" t="s">
        <v>46</v>
      </c>
      <c r="AJ268" s="16">
        <f>AD268+AF268-1</f>
        <v>29</v>
      </c>
      <c r="AK268" s="8" t="s">
        <v>31</v>
      </c>
      <c r="AL268" s="16">
        <v>1</v>
      </c>
    </row>
    <row r="269" spans="1:38" ht="15.75" customHeight="1">
      <c r="A269" s="34">
        <v>44.5</v>
      </c>
      <c r="B269" s="35">
        <f>(G269*I269)+(K269*M269)</f>
        <v>44.8</v>
      </c>
      <c r="C269" s="52">
        <f>A269/1.51</f>
        <v>29.47019867549669</v>
      </c>
      <c r="D269" s="58">
        <f>_xlfn.CEILING.MATH(I269/8)</f>
        <v>4</v>
      </c>
      <c r="E269" s="34" t="s">
        <v>34</v>
      </c>
      <c r="F269" s="34" t="s">
        <v>43</v>
      </c>
      <c r="G269" s="35">
        <v>1.51</v>
      </c>
      <c r="H269" s="35">
        <v>18</v>
      </c>
      <c r="I269" s="38">
        <v>29</v>
      </c>
      <c r="J269" s="34" t="s">
        <v>39</v>
      </c>
      <c r="K269" s="35">
        <v>1.01</v>
      </c>
      <c r="L269" s="35">
        <v>12</v>
      </c>
      <c r="M269" s="38">
        <v>1</v>
      </c>
      <c r="N269" s="23">
        <f>H269*I269</f>
        <v>522</v>
      </c>
      <c r="O269" s="21">
        <f>L269*M269</f>
        <v>12</v>
      </c>
      <c r="P269" s="39">
        <f>N269+O269</f>
        <v>534</v>
      </c>
      <c r="Q269" s="42">
        <f>P269*1.2</f>
        <v>640.79999999999995</v>
      </c>
      <c r="R269" s="20" t="s">
        <v>50</v>
      </c>
      <c r="S269" s="21" t="s">
        <v>51</v>
      </c>
      <c r="T269" s="49">
        <v>4</v>
      </c>
      <c r="U269" s="23"/>
      <c r="V269" s="24"/>
      <c r="W269" s="23" t="s">
        <v>28</v>
      </c>
      <c r="X269" s="49">
        <v>4</v>
      </c>
      <c r="Y269" s="21" t="s">
        <v>44</v>
      </c>
      <c r="Z269" s="21">
        <f>I269+M269-D269</f>
        <v>26</v>
      </c>
      <c r="AA269" s="23" t="s">
        <v>45</v>
      </c>
      <c r="AB269" s="24">
        <f>I269+M269-D269</f>
        <v>26</v>
      </c>
      <c r="AC269" s="23" t="s">
        <v>41</v>
      </c>
      <c r="AD269" s="21">
        <f>I269</f>
        <v>29</v>
      </c>
      <c r="AE269" s="23" t="s">
        <v>37</v>
      </c>
      <c r="AF269" s="24">
        <f>M269</f>
        <v>1</v>
      </c>
      <c r="AG269" s="23" t="s">
        <v>30</v>
      </c>
      <c r="AH269" s="24">
        <v>60</v>
      </c>
      <c r="AI269" s="23" t="s">
        <v>46</v>
      </c>
      <c r="AJ269" s="24">
        <f>AD269+AF269-1</f>
        <v>29</v>
      </c>
      <c r="AK269" s="23" t="s">
        <v>31</v>
      </c>
      <c r="AL269" s="24">
        <v>1</v>
      </c>
    </row>
    <row r="270" spans="1:38" ht="15.75" customHeight="1">
      <c r="A270" s="25">
        <v>45</v>
      </c>
      <c r="B270" s="26">
        <f>(G270*I270)+(K270*M270)</f>
        <v>45.3</v>
      </c>
      <c r="C270" s="54">
        <f>A270/1.51</f>
        <v>29.801324503311257</v>
      </c>
      <c r="D270" s="56">
        <f>_xlfn.CEILING.MATH(I270/8)</f>
        <v>4</v>
      </c>
      <c r="E270" s="29" t="s">
        <v>24</v>
      </c>
      <c r="F270" s="25" t="s">
        <v>40</v>
      </c>
      <c r="G270" s="26">
        <v>1.51</v>
      </c>
      <c r="H270" s="26">
        <v>18</v>
      </c>
      <c r="I270" s="30">
        <v>30</v>
      </c>
      <c r="J270" s="25"/>
      <c r="K270" s="26"/>
      <c r="L270" s="12"/>
      <c r="M270" s="30"/>
      <c r="N270" s="14">
        <f>H270*I270</f>
        <v>540</v>
      </c>
      <c r="O270" s="12">
        <f>L270*M270</f>
        <v>0</v>
      </c>
      <c r="P270" s="31">
        <f>N270+O270</f>
        <v>540</v>
      </c>
      <c r="Q270" s="44">
        <f>P270*1.2</f>
        <v>648</v>
      </c>
      <c r="R270" s="11" t="s">
        <v>50</v>
      </c>
      <c r="S270" s="12" t="s">
        <v>51</v>
      </c>
      <c r="T270" s="45">
        <v>4</v>
      </c>
      <c r="U270" s="14"/>
      <c r="V270" s="15"/>
      <c r="W270" s="14" t="s">
        <v>28</v>
      </c>
      <c r="X270" s="45">
        <v>4</v>
      </c>
      <c r="Y270" s="12" t="s">
        <v>44</v>
      </c>
      <c r="Z270" s="12">
        <f>I270+M270-D270</f>
        <v>26</v>
      </c>
      <c r="AA270" s="14" t="s">
        <v>45</v>
      </c>
      <c r="AB270" s="15">
        <f>I270+M270-D270</f>
        <v>26</v>
      </c>
      <c r="AC270" s="14" t="s">
        <v>41</v>
      </c>
      <c r="AD270" s="12">
        <f>I270</f>
        <v>30</v>
      </c>
      <c r="AE270" s="14"/>
      <c r="AF270" s="15"/>
      <c r="AG270" s="14" t="s">
        <v>30</v>
      </c>
      <c r="AH270" s="15">
        <v>60</v>
      </c>
      <c r="AI270" s="14" t="s">
        <v>46</v>
      </c>
      <c r="AJ270" s="15">
        <f>AD270+AF270-1</f>
        <v>29</v>
      </c>
      <c r="AK270" s="14" t="s">
        <v>31</v>
      </c>
      <c r="AL270" s="15">
        <v>1</v>
      </c>
    </row>
    <row r="271" spans="1:38" ht="15.75" customHeight="1">
      <c r="A271" s="3">
        <v>45</v>
      </c>
      <c r="B271" s="87">
        <f>(G271*I271)+(K271*M271)</f>
        <v>45.3</v>
      </c>
      <c r="C271" s="50">
        <f>A271/1.51</f>
        <v>29.801324503311257</v>
      </c>
      <c r="D271" s="57">
        <f>_xlfn.CEILING.MATH(I271/8)</f>
        <v>4</v>
      </c>
      <c r="E271" s="17" t="s">
        <v>32</v>
      </c>
      <c r="F271" s="3" t="s">
        <v>42</v>
      </c>
      <c r="G271" s="87">
        <v>1.51</v>
      </c>
      <c r="H271" s="87">
        <v>18</v>
      </c>
      <c r="I271" s="5">
        <v>30</v>
      </c>
      <c r="J271" s="3"/>
      <c r="K271" s="87"/>
      <c r="L271" s="88"/>
      <c r="M271" s="5"/>
      <c r="N271" s="8">
        <f>H271*I271</f>
        <v>540</v>
      </c>
      <c r="O271" s="88">
        <f>L271*M271</f>
        <v>0</v>
      </c>
      <c r="P271" s="89">
        <f>N271+O271</f>
        <v>540</v>
      </c>
      <c r="Q271" s="41">
        <f>P271*1.2</f>
        <v>648</v>
      </c>
      <c r="R271" s="18" t="s">
        <v>50</v>
      </c>
      <c r="S271" s="2" t="s">
        <v>51</v>
      </c>
      <c r="T271" s="47">
        <v>4</v>
      </c>
      <c r="V271" s="16"/>
      <c r="W271" s="8" t="s">
        <v>28</v>
      </c>
      <c r="X271" s="47">
        <v>4</v>
      </c>
      <c r="Y271" s="88" t="s">
        <v>44</v>
      </c>
      <c r="Z271" s="88">
        <f>I271+M271-D271</f>
        <v>26</v>
      </c>
      <c r="AA271" s="8" t="s">
        <v>45</v>
      </c>
      <c r="AB271" s="16">
        <f>I271+M271-D271</f>
        <v>26</v>
      </c>
      <c r="AC271" s="8" t="s">
        <v>41</v>
      </c>
      <c r="AD271" s="88">
        <f>I271</f>
        <v>30</v>
      </c>
      <c r="AE271" s="8"/>
      <c r="AG271" s="8" t="s">
        <v>30</v>
      </c>
      <c r="AH271" s="16">
        <v>60</v>
      </c>
      <c r="AI271" s="8" t="s">
        <v>46</v>
      </c>
      <c r="AJ271" s="16">
        <f>AD271+AF271-1</f>
        <v>29</v>
      </c>
      <c r="AK271" s="8" t="s">
        <v>31</v>
      </c>
      <c r="AL271" s="16">
        <v>1</v>
      </c>
    </row>
    <row r="272" spans="1:38" ht="15.75" customHeight="1">
      <c r="A272" s="3">
        <v>45</v>
      </c>
      <c r="B272" s="87">
        <f>(G272*I272)+(K272*M272)</f>
        <v>45.3</v>
      </c>
      <c r="C272" s="50">
        <f>A272/1.51</f>
        <v>29.801324503311257</v>
      </c>
      <c r="D272" s="57">
        <f>_xlfn.CEILING.MATH(I272/8)</f>
        <v>4</v>
      </c>
      <c r="E272" s="3" t="s">
        <v>34</v>
      </c>
      <c r="F272" s="3" t="s">
        <v>43</v>
      </c>
      <c r="G272" s="87">
        <v>1.51</v>
      </c>
      <c r="H272" s="87">
        <v>18</v>
      </c>
      <c r="I272" s="5">
        <v>30</v>
      </c>
      <c r="J272" s="3"/>
      <c r="K272" s="87"/>
      <c r="L272" s="88"/>
      <c r="M272" s="5"/>
      <c r="N272" s="8">
        <f>H272*I272</f>
        <v>540</v>
      </c>
      <c r="O272" s="88">
        <f>L272*M272</f>
        <v>0</v>
      </c>
      <c r="P272" s="89">
        <f>N272+O272</f>
        <v>540</v>
      </c>
      <c r="Q272" s="41">
        <f>P272*1.2</f>
        <v>648</v>
      </c>
      <c r="R272" s="18" t="s">
        <v>50</v>
      </c>
      <c r="S272" s="88" t="s">
        <v>51</v>
      </c>
      <c r="T272" s="47">
        <v>4</v>
      </c>
      <c r="V272" s="16"/>
      <c r="W272" s="8" t="s">
        <v>28</v>
      </c>
      <c r="X272" s="47">
        <v>4</v>
      </c>
      <c r="Y272" s="88" t="s">
        <v>44</v>
      </c>
      <c r="Z272" s="88">
        <f>I272+M272-D272</f>
        <v>26</v>
      </c>
      <c r="AA272" s="8" t="s">
        <v>45</v>
      </c>
      <c r="AB272" s="16">
        <f>I272+M272-D272</f>
        <v>26</v>
      </c>
      <c r="AC272" s="8" t="s">
        <v>41</v>
      </c>
      <c r="AD272" s="88">
        <f>I272</f>
        <v>30</v>
      </c>
      <c r="AE272" s="8"/>
      <c r="AG272" s="8" t="s">
        <v>30</v>
      </c>
      <c r="AH272" s="16">
        <v>60</v>
      </c>
      <c r="AI272" s="8" t="s">
        <v>46</v>
      </c>
      <c r="AJ272" s="16">
        <f>AD272+AF272-1</f>
        <v>29</v>
      </c>
      <c r="AK272" s="8" t="s">
        <v>31</v>
      </c>
      <c r="AL272" s="16">
        <v>1</v>
      </c>
    </row>
    <row r="273" spans="1:38" ht="15.75" customHeight="1">
      <c r="A273" s="3">
        <v>45.5</v>
      </c>
      <c r="B273" s="87">
        <f>(G273*I273)+(K273*M273)</f>
        <v>45.809999999999995</v>
      </c>
      <c r="C273" s="50">
        <f>A273/1.51</f>
        <v>30.132450331125828</v>
      </c>
      <c r="D273" s="57">
        <f>_xlfn.CEILING.MATH(I273/8)</f>
        <v>4</v>
      </c>
      <c r="E273" s="7" t="s">
        <v>24</v>
      </c>
      <c r="F273" s="3" t="s">
        <v>40</v>
      </c>
      <c r="G273" s="87">
        <v>1.51</v>
      </c>
      <c r="H273" s="87">
        <v>18</v>
      </c>
      <c r="I273" s="5">
        <v>30</v>
      </c>
      <c r="J273" s="3" t="s">
        <v>25</v>
      </c>
      <c r="K273" s="87">
        <v>0.51</v>
      </c>
      <c r="L273" s="87">
        <v>6</v>
      </c>
      <c r="M273" s="5">
        <v>1</v>
      </c>
      <c r="N273" s="8">
        <f>H273*I273</f>
        <v>540</v>
      </c>
      <c r="O273" s="88">
        <f>L273*M273</f>
        <v>6</v>
      </c>
      <c r="P273" s="89">
        <f>N273+O273</f>
        <v>546</v>
      </c>
      <c r="Q273" s="41">
        <f>P273*1.2</f>
        <v>655.19999999999993</v>
      </c>
      <c r="R273" s="18" t="s">
        <v>50</v>
      </c>
      <c r="S273" s="88" t="s">
        <v>51</v>
      </c>
      <c r="T273" s="47">
        <v>4</v>
      </c>
      <c r="V273" s="16"/>
      <c r="W273" s="8" t="s">
        <v>28</v>
      </c>
      <c r="X273" s="47">
        <v>4</v>
      </c>
      <c r="Y273" s="88" t="s">
        <v>44</v>
      </c>
      <c r="Z273" s="88">
        <f>I273+M273-D273</f>
        <v>27</v>
      </c>
      <c r="AA273" s="8" t="s">
        <v>45</v>
      </c>
      <c r="AB273" s="16">
        <f>I273+M273-D273</f>
        <v>27</v>
      </c>
      <c r="AC273" s="8" t="s">
        <v>41</v>
      </c>
      <c r="AD273" s="88">
        <f>I273</f>
        <v>30</v>
      </c>
      <c r="AE273" s="8" t="s">
        <v>29</v>
      </c>
      <c r="AF273" s="16">
        <f>M273</f>
        <v>1</v>
      </c>
      <c r="AG273" s="8" t="s">
        <v>30</v>
      </c>
      <c r="AH273" s="16">
        <v>62</v>
      </c>
      <c r="AI273" s="8" t="s">
        <v>46</v>
      </c>
      <c r="AJ273" s="16">
        <f>AD273+AF273-1</f>
        <v>30</v>
      </c>
      <c r="AK273" s="8" t="s">
        <v>31</v>
      </c>
      <c r="AL273" s="16">
        <v>1</v>
      </c>
    </row>
    <row r="274" spans="1:38" ht="15.75" customHeight="1">
      <c r="A274" s="3">
        <v>45.5</v>
      </c>
      <c r="B274" s="87">
        <f>(G274*I274)+(K274*M274)</f>
        <v>45.809999999999995</v>
      </c>
      <c r="C274" s="50">
        <f>A274/1.51</f>
        <v>30.132450331125828</v>
      </c>
      <c r="D274" s="57">
        <f>_xlfn.CEILING.MATH(I274/8)</f>
        <v>4</v>
      </c>
      <c r="E274" s="17" t="s">
        <v>32</v>
      </c>
      <c r="F274" s="3" t="s">
        <v>42</v>
      </c>
      <c r="G274" s="87">
        <v>1.51</v>
      </c>
      <c r="H274" s="87">
        <v>18</v>
      </c>
      <c r="I274" s="5">
        <v>30</v>
      </c>
      <c r="J274" s="3" t="s">
        <v>33</v>
      </c>
      <c r="K274" s="87">
        <v>0.51</v>
      </c>
      <c r="L274" s="87">
        <v>6</v>
      </c>
      <c r="M274" s="5">
        <v>1</v>
      </c>
      <c r="N274" s="8">
        <f>H274*I274</f>
        <v>540</v>
      </c>
      <c r="O274" s="88">
        <f>L274*M274</f>
        <v>6</v>
      </c>
      <c r="P274" s="89">
        <f>N274+O274</f>
        <v>546</v>
      </c>
      <c r="Q274" s="41">
        <f>P274*1.2</f>
        <v>655.19999999999993</v>
      </c>
      <c r="R274" s="18" t="s">
        <v>50</v>
      </c>
      <c r="S274" s="88" t="s">
        <v>51</v>
      </c>
      <c r="T274" s="47">
        <v>4</v>
      </c>
      <c r="V274" s="16"/>
      <c r="W274" s="8" t="s">
        <v>28</v>
      </c>
      <c r="X274" s="47">
        <v>4</v>
      </c>
      <c r="Y274" s="88" t="s">
        <v>44</v>
      </c>
      <c r="Z274" s="88">
        <f>I274+M274-D274</f>
        <v>27</v>
      </c>
      <c r="AA274" s="8" t="s">
        <v>45</v>
      </c>
      <c r="AB274" s="16">
        <f>I274+M274-D274</f>
        <v>27</v>
      </c>
      <c r="AC274" s="8" t="s">
        <v>41</v>
      </c>
      <c r="AD274" s="88">
        <f>I274</f>
        <v>30</v>
      </c>
      <c r="AE274" s="8" t="s">
        <v>29</v>
      </c>
      <c r="AF274" s="16">
        <f>M274</f>
        <v>1</v>
      </c>
      <c r="AG274" s="8" t="s">
        <v>30</v>
      </c>
      <c r="AH274" s="16">
        <v>62</v>
      </c>
      <c r="AI274" s="8" t="s">
        <v>46</v>
      </c>
      <c r="AJ274" s="16">
        <f>AD274+AF274-1</f>
        <v>30</v>
      </c>
      <c r="AK274" s="8" t="s">
        <v>31</v>
      </c>
      <c r="AL274" s="16">
        <v>1</v>
      </c>
    </row>
    <row r="275" spans="1:38" ht="15.75" customHeight="1">
      <c r="A275" s="3">
        <v>45.5</v>
      </c>
      <c r="B275" s="87">
        <f>(G275*I275)+(K275*M275)</f>
        <v>45.809999999999995</v>
      </c>
      <c r="C275" s="50">
        <f>A275/1.51</f>
        <v>30.132450331125828</v>
      </c>
      <c r="D275" s="57">
        <f>_xlfn.CEILING.MATH(I275/8)</f>
        <v>4</v>
      </c>
      <c r="E275" s="3" t="s">
        <v>34</v>
      </c>
      <c r="F275" s="3" t="s">
        <v>43</v>
      </c>
      <c r="G275" s="87">
        <v>1.51</v>
      </c>
      <c r="H275" s="87">
        <v>18</v>
      </c>
      <c r="I275" s="5">
        <v>30</v>
      </c>
      <c r="J275" s="3" t="s">
        <v>35</v>
      </c>
      <c r="K275" s="87">
        <v>0.51</v>
      </c>
      <c r="L275" s="87">
        <v>6</v>
      </c>
      <c r="M275" s="5">
        <v>1</v>
      </c>
      <c r="N275" s="8">
        <f>H275*I275</f>
        <v>540</v>
      </c>
      <c r="O275" s="88">
        <f>L275*M275</f>
        <v>6</v>
      </c>
      <c r="P275" s="89">
        <f>N275+O275</f>
        <v>546</v>
      </c>
      <c r="Q275" s="41">
        <f>P275*1.2</f>
        <v>655.19999999999993</v>
      </c>
      <c r="R275" s="18" t="s">
        <v>50</v>
      </c>
      <c r="S275" s="88" t="s">
        <v>51</v>
      </c>
      <c r="T275" s="47">
        <v>4</v>
      </c>
      <c r="V275" s="16"/>
      <c r="W275" s="8" t="s">
        <v>28</v>
      </c>
      <c r="X275" s="47">
        <v>4</v>
      </c>
      <c r="Y275" s="88" t="s">
        <v>44</v>
      </c>
      <c r="Z275" s="88">
        <f>I275+M275-D275</f>
        <v>27</v>
      </c>
      <c r="AA275" s="8" t="s">
        <v>45</v>
      </c>
      <c r="AB275" s="16">
        <f>I275+M275-D275</f>
        <v>27</v>
      </c>
      <c r="AC275" s="8" t="s">
        <v>41</v>
      </c>
      <c r="AD275" s="88">
        <f>I275</f>
        <v>30</v>
      </c>
      <c r="AE275" s="8" t="s">
        <v>29</v>
      </c>
      <c r="AF275" s="16">
        <f>M275</f>
        <v>1</v>
      </c>
      <c r="AG275" s="8" t="s">
        <v>30</v>
      </c>
      <c r="AH275" s="16">
        <v>62</v>
      </c>
      <c r="AI275" s="8" t="s">
        <v>46</v>
      </c>
      <c r="AJ275" s="16">
        <f>AD275+AF275-1</f>
        <v>30</v>
      </c>
      <c r="AK275" s="8" t="s">
        <v>31</v>
      </c>
      <c r="AL275" s="16">
        <v>1</v>
      </c>
    </row>
    <row r="276" spans="1:38" ht="15.75" customHeight="1">
      <c r="A276" s="3">
        <v>46</v>
      </c>
      <c r="B276" s="4">
        <f>(G276*I276)+(K276*M276)</f>
        <v>46.309999999999995</v>
      </c>
      <c r="C276" s="50">
        <f>A276/1.51</f>
        <v>30.463576158940398</v>
      </c>
      <c r="D276" s="57">
        <f>_xlfn.CEILING.MATH(I276/8)</f>
        <v>4</v>
      </c>
      <c r="E276" s="7" t="s">
        <v>24</v>
      </c>
      <c r="F276" s="3" t="s">
        <v>40</v>
      </c>
      <c r="G276" s="4">
        <v>1.51</v>
      </c>
      <c r="H276" s="4">
        <v>18</v>
      </c>
      <c r="I276" s="5">
        <v>30</v>
      </c>
      <c r="J276" s="3" t="s">
        <v>36</v>
      </c>
      <c r="K276" s="4">
        <v>1.01</v>
      </c>
      <c r="L276" s="4">
        <v>12</v>
      </c>
      <c r="M276" s="5">
        <v>1</v>
      </c>
      <c r="N276" s="8">
        <f>H276*I276</f>
        <v>540</v>
      </c>
      <c r="O276" s="2">
        <f>L276*M276</f>
        <v>12</v>
      </c>
      <c r="P276" s="9">
        <f>N276+O276</f>
        <v>552</v>
      </c>
      <c r="Q276" s="41">
        <f>P276*1.2</f>
        <v>662.4</v>
      </c>
      <c r="R276" s="18" t="s">
        <v>50</v>
      </c>
      <c r="S276" s="2" t="s">
        <v>51</v>
      </c>
      <c r="T276" s="47">
        <v>4</v>
      </c>
      <c r="V276" s="16"/>
      <c r="W276" s="8" t="s">
        <v>28</v>
      </c>
      <c r="X276" s="47">
        <v>4</v>
      </c>
      <c r="Y276" s="2" t="s">
        <v>44</v>
      </c>
      <c r="Z276" s="2">
        <f>I276+M276-D276</f>
        <v>27</v>
      </c>
      <c r="AA276" s="8" t="s">
        <v>45</v>
      </c>
      <c r="AB276" s="16">
        <f>I276+M276-D276</f>
        <v>27</v>
      </c>
      <c r="AC276" s="8" t="s">
        <v>41</v>
      </c>
      <c r="AD276" s="2">
        <f>I276</f>
        <v>30</v>
      </c>
      <c r="AE276" s="8" t="s">
        <v>37</v>
      </c>
      <c r="AF276" s="16">
        <f>M276</f>
        <v>1</v>
      </c>
      <c r="AG276" s="8" t="s">
        <v>30</v>
      </c>
      <c r="AH276" s="16">
        <v>62</v>
      </c>
      <c r="AI276" s="8" t="s">
        <v>46</v>
      </c>
      <c r="AJ276" s="16">
        <f>AD276+AF276-1</f>
        <v>30</v>
      </c>
      <c r="AK276" s="8" t="s">
        <v>31</v>
      </c>
      <c r="AL276" s="16">
        <v>1</v>
      </c>
    </row>
    <row r="277" spans="1:38" ht="15.75" customHeight="1">
      <c r="A277" s="3">
        <v>46</v>
      </c>
      <c r="B277" s="4">
        <f>(G277*I277)+(K277*M277)</f>
        <v>46.309999999999995</v>
      </c>
      <c r="C277" s="50">
        <f>A277/1.51</f>
        <v>30.463576158940398</v>
      </c>
      <c r="D277" s="57">
        <f>_xlfn.CEILING.MATH(I277/8)</f>
        <v>4</v>
      </c>
      <c r="E277" s="17" t="s">
        <v>32</v>
      </c>
      <c r="F277" s="3" t="s">
        <v>42</v>
      </c>
      <c r="G277" s="4">
        <v>1.51</v>
      </c>
      <c r="H277" s="4">
        <v>18</v>
      </c>
      <c r="I277" s="5">
        <v>30</v>
      </c>
      <c r="J277" s="3" t="s">
        <v>38</v>
      </c>
      <c r="K277" s="4">
        <v>1.01</v>
      </c>
      <c r="L277" s="4">
        <v>12</v>
      </c>
      <c r="M277" s="5">
        <v>1</v>
      </c>
      <c r="N277" s="8">
        <f>H277*I277</f>
        <v>540</v>
      </c>
      <c r="O277" s="2">
        <f>L277*M277</f>
        <v>12</v>
      </c>
      <c r="P277" s="9">
        <f>N277+O277</f>
        <v>552</v>
      </c>
      <c r="Q277" s="41">
        <f>P277*1.2</f>
        <v>662.4</v>
      </c>
      <c r="R277" s="18" t="s">
        <v>50</v>
      </c>
      <c r="S277" s="2" t="s">
        <v>51</v>
      </c>
      <c r="T277" s="47">
        <v>4</v>
      </c>
      <c r="V277" s="16"/>
      <c r="W277" s="8" t="s">
        <v>28</v>
      </c>
      <c r="X277" s="47">
        <v>4</v>
      </c>
      <c r="Y277" s="2" t="s">
        <v>44</v>
      </c>
      <c r="Z277" s="2">
        <f>I277+M277-D277</f>
        <v>27</v>
      </c>
      <c r="AA277" s="8" t="s">
        <v>45</v>
      </c>
      <c r="AB277" s="16">
        <f>I277+M277-D277</f>
        <v>27</v>
      </c>
      <c r="AC277" s="8" t="s">
        <v>41</v>
      </c>
      <c r="AD277" s="2">
        <f>I277</f>
        <v>30</v>
      </c>
      <c r="AE277" s="8" t="s">
        <v>37</v>
      </c>
      <c r="AF277" s="16">
        <f>M277</f>
        <v>1</v>
      </c>
      <c r="AG277" s="8" t="s">
        <v>30</v>
      </c>
      <c r="AH277" s="16">
        <v>62</v>
      </c>
      <c r="AI277" s="8" t="s">
        <v>46</v>
      </c>
      <c r="AJ277" s="16">
        <f>AD277+AF277-1</f>
        <v>30</v>
      </c>
      <c r="AK277" s="8" t="s">
        <v>31</v>
      </c>
      <c r="AL277" s="16">
        <v>1</v>
      </c>
    </row>
    <row r="278" spans="1:38" ht="15.75" customHeight="1">
      <c r="A278" s="34">
        <v>46</v>
      </c>
      <c r="B278" s="35">
        <f>(G278*I278)+(K278*M278)</f>
        <v>46.309999999999995</v>
      </c>
      <c r="C278" s="52">
        <f>A278/1.51</f>
        <v>30.463576158940398</v>
      </c>
      <c r="D278" s="58">
        <f>_xlfn.CEILING.MATH(I278/8)</f>
        <v>4</v>
      </c>
      <c r="E278" s="34" t="s">
        <v>34</v>
      </c>
      <c r="F278" s="34" t="s">
        <v>43</v>
      </c>
      <c r="G278" s="35">
        <v>1.51</v>
      </c>
      <c r="H278" s="35">
        <v>18</v>
      </c>
      <c r="I278" s="38">
        <v>30</v>
      </c>
      <c r="J278" s="34" t="s">
        <v>39</v>
      </c>
      <c r="K278" s="35">
        <v>1.01</v>
      </c>
      <c r="L278" s="35">
        <v>12</v>
      </c>
      <c r="M278" s="38">
        <v>1</v>
      </c>
      <c r="N278" s="23">
        <f>H278*I278</f>
        <v>540</v>
      </c>
      <c r="O278" s="21">
        <f>L278*M278</f>
        <v>12</v>
      </c>
      <c r="P278" s="39">
        <f>N278+O278</f>
        <v>552</v>
      </c>
      <c r="Q278" s="42">
        <f>P278*1.2</f>
        <v>662.4</v>
      </c>
      <c r="R278" s="20" t="s">
        <v>50</v>
      </c>
      <c r="S278" s="21" t="s">
        <v>51</v>
      </c>
      <c r="T278" s="49">
        <v>4</v>
      </c>
      <c r="U278" s="23"/>
      <c r="V278" s="24"/>
      <c r="W278" s="23" t="s">
        <v>28</v>
      </c>
      <c r="X278" s="49">
        <v>4</v>
      </c>
      <c r="Y278" s="21" t="s">
        <v>44</v>
      </c>
      <c r="Z278" s="21">
        <f>I278+M278-D278</f>
        <v>27</v>
      </c>
      <c r="AA278" s="23" t="s">
        <v>45</v>
      </c>
      <c r="AB278" s="24">
        <f>I278+M278-D278</f>
        <v>27</v>
      </c>
      <c r="AC278" s="23" t="s">
        <v>41</v>
      </c>
      <c r="AD278" s="21">
        <f>I278</f>
        <v>30</v>
      </c>
      <c r="AE278" s="23" t="s">
        <v>37</v>
      </c>
      <c r="AF278" s="24">
        <f>M278</f>
        <v>1</v>
      </c>
      <c r="AG278" s="23" t="s">
        <v>30</v>
      </c>
      <c r="AH278" s="24">
        <v>62</v>
      </c>
      <c r="AI278" s="23" t="s">
        <v>46</v>
      </c>
      <c r="AJ278" s="24">
        <f>AD278+AF278-1</f>
        <v>30</v>
      </c>
      <c r="AK278" s="23" t="s">
        <v>31</v>
      </c>
      <c r="AL278" s="24">
        <v>1</v>
      </c>
    </row>
    <row r="279" spans="1:38" ht="15.75" customHeight="1">
      <c r="A279" s="25">
        <v>46.5</v>
      </c>
      <c r="B279" s="26">
        <f>(G279*I279)+(K279*M279)</f>
        <v>46.81</v>
      </c>
      <c r="C279" s="54">
        <f>A279/1.51</f>
        <v>30.794701986754966</v>
      </c>
      <c r="D279" s="56">
        <f>_xlfn.CEILING.MATH(I279/8)</f>
        <v>4</v>
      </c>
      <c r="E279" s="29" t="s">
        <v>24</v>
      </c>
      <c r="F279" s="25" t="s">
        <v>40</v>
      </c>
      <c r="G279" s="26">
        <v>1.51</v>
      </c>
      <c r="H279" s="26">
        <v>18</v>
      </c>
      <c r="I279" s="30">
        <v>31</v>
      </c>
      <c r="J279" s="25"/>
      <c r="K279" s="26"/>
      <c r="L279" s="12"/>
      <c r="M279" s="30"/>
      <c r="N279" s="14">
        <f>H279*I279</f>
        <v>558</v>
      </c>
      <c r="O279" s="12">
        <f>L279*M279</f>
        <v>0</v>
      </c>
      <c r="P279" s="31">
        <f>N279+O279</f>
        <v>558</v>
      </c>
      <c r="Q279" s="44">
        <f>P279*1.2</f>
        <v>669.6</v>
      </c>
      <c r="R279" s="11" t="s">
        <v>50</v>
      </c>
      <c r="S279" s="12" t="s">
        <v>51</v>
      </c>
      <c r="T279" s="45">
        <v>4</v>
      </c>
      <c r="U279" s="14"/>
      <c r="V279" s="15"/>
      <c r="W279" s="14" t="s">
        <v>28</v>
      </c>
      <c r="X279" s="45">
        <v>4</v>
      </c>
      <c r="Y279" s="12" t="s">
        <v>44</v>
      </c>
      <c r="Z279" s="12">
        <f>I279+M279-D279</f>
        <v>27</v>
      </c>
      <c r="AA279" s="14" t="s">
        <v>45</v>
      </c>
      <c r="AB279" s="15">
        <f>I279+M279-D279</f>
        <v>27</v>
      </c>
      <c r="AC279" s="14" t="s">
        <v>41</v>
      </c>
      <c r="AD279" s="12">
        <f>I279</f>
        <v>31</v>
      </c>
      <c r="AE279" s="14"/>
      <c r="AF279" s="15"/>
      <c r="AG279" s="14" t="s">
        <v>30</v>
      </c>
      <c r="AH279" s="15">
        <v>62</v>
      </c>
      <c r="AI279" s="14" t="s">
        <v>46</v>
      </c>
      <c r="AJ279" s="15">
        <f>AD279+AF279-1</f>
        <v>30</v>
      </c>
      <c r="AK279" s="14" t="s">
        <v>31</v>
      </c>
      <c r="AL279" s="15">
        <v>1</v>
      </c>
    </row>
    <row r="280" spans="1:38" ht="15.75" customHeight="1">
      <c r="A280" s="3">
        <v>46.5</v>
      </c>
      <c r="B280" s="4">
        <f>(G280*I280)+(K280*M280)</f>
        <v>46.81</v>
      </c>
      <c r="C280" s="50">
        <f>A280/1.51</f>
        <v>30.794701986754966</v>
      </c>
      <c r="D280" s="57">
        <f>_xlfn.CEILING.MATH(I280/8)</f>
        <v>4</v>
      </c>
      <c r="E280" s="17" t="s">
        <v>32</v>
      </c>
      <c r="F280" s="3" t="s">
        <v>42</v>
      </c>
      <c r="G280" s="4">
        <v>1.51</v>
      </c>
      <c r="H280" s="4">
        <v>18</v>
      </c>
      <c r="I280" s="5">
        <v>31</v>
      </c>
      <c r="J280" s="3"/>
      <c r="K280" s="4"/>
      <c r="M280" s="5"/>
      <c r="N280" s="8">
        <f>H280*I280</f>
        <v>558</v>
      </c>
      <c r="O280" s="2">
        <f>L280*M280</f>
        <v>0</v>
      </c>
      <c r="P280" s="9">
        <f>N280+O280</f>
        <v>558</v>
      </c>
      <c r="Q280" s="41">
        <f>P280*1.2</f>
        <v>669.6</v>
      </c>
      <c r="R280" s="18" t="s">
        <v>50</v>
      </c>
      <c r="S280" s="2" t="s">
        <v>51</v>
      </c>
      <c r="T280" s="47">
        <v>4</v>
      </c>
      <c r="V280" s="16"/>
      <c r="W280" s="8" t="s">
        <v>28</v>
      </c>
      <c r="X280" s="47">
        <v>4</v>
      </c>
      <c r="Y280" s="2" t="s">
        <v>44</v>
      </c>
      <c r="Z280" s="2">
        <f>I280+M280-D280</f>
        <v>27</v>
      </c>
      <c r="AA280" s="8" t="s">
        <v>45</v>
      </c>
      <c r="AB280" s="16">
        <f>I280+M280-D280</f>
        <v>27</v>
      </c>
      <c r="AC280" s="8" t="s">
        <v>41</v>
      </c>
      <c r="AD280" s="2">
        <f>I280</f>
        <v>31</v>
      </c>
      <c r="AE280" s="8"/>
      <c r="AG280" s="8" t="s">
        <v>30</v>
      </c>
      <c r="AH280" s="16">
        <v>62</v>
      </c>
      <c r="AI280" s="8" t="s">
        <v>46</v>
      </c>
      <c r="AJ280" s="16">
        <f>AD280+AF280-1</f>
        <v>30</v>
      </c>
      <c r="AK280" s="8" t="s">
        <v>31</v>
      </c>
      <c r="AL280" s="16">
        <v>1</v>
      </c>
    </row>
    <row r="281" spans="1:38" ht="15.75" customHeight="1">
      <c r="A281" s="3">
        <v>46.5</v>
      </c>
      <c r="B281" s="4">
        <f>(G281*I281)+(K281*M281)</f>
        <v>46.81</v>
      </c>
      <c r="C281" s="50">
        <f>A281/1.51</f>
        <v>30.794701986754966</v>
      </c>
      <c r="D281" s="57">
        <f>_xlfn.CEILING.MATH(I281/8)</f>
        <v>4</v>
      </c>
      <c r="E281" s="3" t="s">
        <v>34</v>
      </c>
      <c r="F281" s="3" t="s">
        <v>43</v>
      </c>
      <c r="G281" s="4">
        <v>1.51</v>
      </c>
      <c r="H281" s="4">
        <v>18</v>
      </c>
      <c r="I281" s="5">
        <v>31</v>
      </c>
      <c r="J281" s="3"/>
      <c r="K281" s="4"/>
      <c r="M281" s="5"/>
      <c r="N281" s="8">
        <f>H281*I281</f>
        <v>558</v>
      </c>
      <c r="O281" s="2">
        <f>L281*M281</f>
        <v>0</v>
      </c>
      <c r="P281" s="9">
        <f>N281+O281</f>
        <v>558</v>
      </c>
      <c r="Q281" s="41">
        <f>P281*1.2</f>
        <v>669.6</v>
      </c>
      <c r="R281" s="18" t="s">
        <v>50</v>
      </c>
      <c r="S281" s="2" t="s">
        <v>51</v>
      </c>
      <c r="T281" s="47">
        <v>4</v>
      </c>
      <c r="V281" s="16"/>
      <c r="W281" s="8" t="s">
        <v>28</v>
      </c>
      <c r="X281" s="47">
        <v>4</v>
      </c>
      <c r="Y281" s="2" t="s">
        <v>44</v>
      </c>
      <c r="Z281" s="2">
        <f>I281+M281-D281</f>
        <v>27</v>
      </c>
      <c r="AA281" s="8" t="s">
        <v>45</v>
      </c>
      <c r="AB281" s="16">
        <f>I281+M281-D281</f>
        <v>27</v>
      </c>
      <c r="AC281" s="8" t="s">
        <v>41</v>
      </c>
      <c r="AD281" s="2">
        <f>I281</f>
        <v>31</v>
      </c>
      <c r="AE281" s="8"/>
      <c r="AG281" s="8" t="s">
        <v>30</v>
      </c>
      <c r="AH281" s="16">
        <v>62</v>
      </c>
      <c r="AI281" s="8" t="s">
        <v>46</v>
      </c>
      <c r="AJ281" s="16">
        <f>AD281+AF281-1</f>
        <v>30</v>
      </c>
      <c r="AK281" s="8" t="s">
        <v>31</v>
      </c>
      <c r="AL281" s="16">
        <v>1</v>
      </c>
    </row>
    <row r="282" spans="1:38" ht="15.75" customHeight="1">
      <c r="A282" s="3">
        <v>47</v>
      </c>
      <c r="B282" s="87">
        <f>(G282*I282)+(K282*M282)</f>
        <v>47.32</v>
      </c>
      <c r="C282" s="50">
        <f>A282/1.51</f>
        <v>31.125827814569536</v>
      </c>
      <c r="D282" s="57">
        <f>_xlfn.CEILING.MATH(I282/8)</f>
        <v>4</v>
      </c>
      <c r="E282" s="7" t="s">
        <v>24</v>
      </c>
      <c r="F282" s="3" t="s">
        <v>40</v>
      </c>
      <c r="G282" s="87">
        <v>1.51</v>
      </c>
      <c r="H282" s="87">
        <v>18</v>
      </c>
      <c r="I282" s="5">
        <v>31</v>
      </c>
      <c r="J282" s="3" t="s">
        <v>25</v>
      </c>
      <c r="K282" s="87">
        <v>0.51</v>
      </c>
      <c r="L282" s="87">
        <v>6</v>
      </c>
      <c r="M282" s="5">
        <v>1</v>
      </c>
      <c r="N282" s="8">
        <f>H282*I282</f>
        <v>558</v>
      </c>
      <c r="O282" s="88">
        <f>L282*M282</f>
        <v>6</v>
      </c>
      <c r="P282" s="89">
        <f>N282+O282</f>
        <v>564</v>
      </c>
      <c r="Q282" s="41">
        <f>P282*1.2</f>
        <v>676.8</v>
      </c>
      <c r="R282" s="18" t="s">
        <v>50</v>
      </c>
      <c r="S282" s="88" t="s">
        <v>51</v>
      </c>
      <c r="T282" s="47">
        <v>4</v>
      </c>
      <c r="V282" s="16"/>
      <c r="W282" s="8" t="s">
        <v>28</v>
      </c>
      <c r="X282" s="47">
        <v>4</v>
      </c>
      <c r="Y282" s="88" t="s">
        <v>44</v>
      </c>
      <c r="Z282" s="88">
        <f>I282+M282-D282</f>
        <v>28</v>
      </c>
      <c r="AA282" s="8" t="s">
        <v>45</v>
      </c>
      <c r="AB282" s="16">
        <f>I282+M282-D282</f>
        <v>28</v>
      </c>
      <c r="AC282" s="8" t="s">
        <v>41</v>
      </c>
      <c r="AD282" s="88">
        <f>I282</f>
        <v>31</v>
      </c>
      <c r="AE282" s="8" t="s">
        <v>29</v>
      </c>
      <c r="AF282" s="16">
        <f>M282</f>
        <v>1</v>
      </c>
      <c r="AG282" s="8" t="s">
        <v>30</v>
      </c>
      <c r="AH282" s="16">
        <v>64</v>
      </c>
      <c r="AI282" s="8" t="s">
        <v>46</v>
      </c>
      <c r="AJ282" s="16">
        <f>AD282+AF282-1</f>
        <v>31</v>
      </c>
      <c r="AK282" s="8" t="s">
        <v>31</v>
      </c>
      <c r="AL282" s="16">
        <v>1</v>
      </c>
    </row>
    <row r="283" spans="1:38" ht="15.75" customHeight="1">
      <c r="A283" s="3">
        <v>47</v>
      </c>
      <c r="B283" s="87">
        <f>(G283*I283)+(K283*M283)</f>
        <v>47.32</v>
      </c>
      <c r="C283" s="50">
        <f>A283/1.51</f>
        <v>31.125827814569536</v>
      </c>
      <c r="D283" s="57">
        <f>_xlfn.CEILING.MATH(I283/8)</f>
        <v>4</v>
      </c>
      <c r="E283" s="17" t="s">
        <v>32</v>
      </c>
      <c r="F283" s="3" t="s">
        <v>42</v>
      </c>
      <c r="G283" s="87">
        <v>1.51</v>
      </c>
      <c r="H283" s="87">
        <v>18</v>
      </c>
      <c r="I283" s="5">
        <v>31</v>
      </c>
      <c r="J283" s="3" t="s">
        <v>33</v>
      </c>
      <c r="K283" s="87">
        <v>0.51</v>
      </c>
      <c r="L283" s="87">
        <v>6</v>
      </c>
      <c r="M283" s="5">
        <v>1</v>
      </c>
      <c r="N283" s="8">
        <f>H283*I283</f>
        <v>558</v>
      </c>
      <c r="O283" s="88">
        <f>L283*M283</f>
        <v>6</v>
      </c>
      <c r="P283" s="89">
        <f>N283+O283</f>
        <v>564</v>
      </c>
      <c r="Q283" s="41">
        <f>P283*1.2</f>
        <v>676.8</v>
      </c>
      <c r="R283" s="18" t="s">
        <v>50</v>
      </c>
      <c r="S283" s="88" t="s">
        <v>51</v>
      </c>
      <c r="T283" s="47">
        <v>4</v>
      </c>
      <c r="V283" s="16"/>
      <c r="W283" s="8" t="s">
        <v>28</v>
      </c>
      <c r="X283" s="47">
        <v>4</v>
      </c>
      <c r="Y283" s="88" t="s">
        <v>44</v>
      </c>
      <c r="Z283" s="88">
        <f>I283+M283-D283</f>
        <v>28</v>
      </c>
      <c r="AA283" s="8" t="s">
        <v>45</v>
      </c>
      <c r="AB283" s="16">
        <f>I283+M283-D283</f>
        <v>28</v>
      </c>
      <c r="AC283" s="8" t="s">
        <v>41</v>
      </c>
      <c r="AD283" s="88">
        <f>I283</f>
        <v>31</v>
      </c>
      <c r="AE283" s="8" t="s">
        <v>29</v>
      </c>
      <c r="AF283" s="16">
        <f>M283</f>
        <v>1</v>
      </c>
      <c r="AG283" s="8" t="s">
        <v>30</v>
      </c>
      <c r="AH283" s="16">
        <v>64</v>
      </c>
      <c r="AI283" s="8" t="s">
        <v>46</v>
      </c>
      <c r="AJ283" s="16">
        <f>AD283+AF283-1</f>
        <v>31</v>
      </c>
      <c r="AK283" s="8" t="s">
        <v>31</v>
      </c>
      <c r="AL283" s="16">
        <v>1</v>
      </c>
    </row>
    <row r="284" spans="1:38" ht="15.75" customHeight="1">
      <c r="A284" s="3">
        <v>47</v>
      </c>
      <c r="B284" s="87">
        <f>(G284*I284)+(K284*M284)</f>
        <v>47.32</v>
      </c>
      <c r="C284" s="50">
        <f>A284/1.51</f>
        <v>31.125827814569536</v>
      </c>
      <c r="D284" s="57">
        <f>_xlfn.CEILING.MATH(I284/8)</f>
        <v>4</v>
      </c>
      <c r="E284" s="3" t="s">
        <v>34</v>
      </c>
      <c r="F284" s="3" t="s">
        <v>43</v>
      </c>
      <c r="G284" s="87">
        <v>1.51</v>
      </c>
      <c r="H284" s="87">
        <v>18</v>
      </c>
      <c r="I284" s="5">
        <v>31</v>
      </c>
      <c r="J284" s="3" t="s">
        <v>35</v>
      </c>
      <c r="K284" s="87">
        <v>0.51</v>
      </c>
      <c r="L284" s="87">
        <v>6</v>
      </c>
      <c r="M284" s="5">
        <v>1</v>
      </c>
      <c r="N284" s="8">
        <f>H284*I284</f>
        <v>558</v>
      </c>
      <c r="O284" s="88">
        <f>L284*M284</f>
        <v>6</v>
      </c>
      <c r="P284" s="89">
        <f>N284+O284</f>
        <v>564</v>
      </c>
      <c r="Q284" s="41">
        <f>P284*1.2</f>
        <v>676.8</v>
      </c>
      <c r="R284" s="18" t="s">
        <v>50</v>
      </c>
      <c r="S284" s="88" t="s">
        <v>51</v>
      </c>
      <c r="T284" s="47">
        <v>4</v>
      </c>
      <c r="V284" s="16"/>
      <c r="W284" s="8" t="s">
        <v>28</v>
      </c>
      <c r="X284" s="47">
        <v>4</v>
      </c>
      <c r="Y284" s="88" t="s">
        <v>44</v>
      </c>
      <c r="Z284" s="88">
        <f>I284+M284-D284</f>
        <v>28</v>
      </c>
      <c r="AA284" s="8" t="s">
        <v>45</v>
      </c>
      <c r="AB284" s="16">
        <f>I284+M284-D284</f>
        <v>28</v>
      </c>
      <c r="AC284" s="8" t="s">
        <v>41</v>
      </c>
      <c r="AD284" s="88">
        <f>I284</f>
        <v>31</v>
      </c>
      <c r="AE284" s="8" t="s">
        <v>29</v>
      </c>
      <c r="AF284" s="16">
        <f>M284</f>
        <v>1</v>
      </c>
      <c r="AG284" s="8" t="s">
        <v>30</v>
      </c>
      <c r="AH284" s="16">
        <v>64</v>
      </c>
      <c r="AI284" s="8" t="s">
        <v>46</v>
      </c>
      <c r="AJ284" s="16">
        <f>AD284+AF284-1</f>
        <v>31</v>
      </c>
      <c r="AK284" s="8" t="s">
        <v>31</v>
      </c>
      <c r="AL284" s="16">
        <v>1</v>
      </c>
    </row>
    <row r="285" spans="1:38" ht="15.75" customHeight="1">
      <c r="A285" s="3">
        <v>47.5</v>
      </c>
      <c r="B285" s="4">
        <f>(G285*I285)+(K285*M285)</f>
        <v>47.82</v>
      </c>
      <c r="C285" s="50">
        <f>A285/1.51</f>
        <v>31.456953642384107</v>
      </c>
      <c r="D285" s="57">
        <f>_xlfn.CEILING.MATH(I285/8)</f>
        <v>4</v>
      </c>
      <c r="E285" s="7" t="s">
        <v>24</v>
      </c>
      <c r="F285" s="3" t="s">
        <v>40</v>
      </c>
      <c r="G285" s="4">
        <v>1.51</v>
      </c>
      <c r="H285" s="4">
        <v>18</v>
      </c>
      <c r="I285" s="5">
        <v>31</v>
      </c>
      <c r="J285" s="3" t="s">
        <v>36</v>
      </c>
      <c r="K285" s="4">
        <v>1.01</v>
      </c>
      <c r="L285" s="4">
        <v>12</v>
      </c>
      <c r="M285" s="5">
        <v>1</v>
      </c>
      <c r="N285" s="8">
        <f>H285*I285</f>
        <v>558</v>
      </c>
      <c r="O285" s="2">
        <f>L285*M285</f>
        <v>12</v>
      </c>
      <c r="P285" s="9">
        <f>N285+O285</f>
        <v>570</v>
      </c>
      <c r="Q285" s="41">
        <f>P285*1.2</f>
        <v>684</v>
      </c>
      <c r="R285" s="18" t="s">
        <v>50</v>
      </c>
      <c r="S285" s="2" t="s">
        <v>51</v>
      </c>
      <c r="T285" s="47">
        <v>4</v>
      </c>
      <c r="V285" s="16"/>
      <c r="W285" s="8" t="s">
        <v>28</v>
      </c>
      <c r="X285" s="47">
        <v>4</v>
      </c>
      <c r="Y285" s="2" t="s">
        <v>44</v>
      </c>
      <c r="Z285" s="2">
        <f>I285+M285-D285</f>
        <v>28</v>
      </c>
      <c r="AA285" s="8" t="s">
        <v>45</v>
      </c>
      <c r="AB285" s="16">
        <f>I285+M285-D285</f>
        <v>28</v>
      </c>
      <c r="AC285" s="8" t="s">
        <v>41</v>
      </c>
      <c r="AD285" s="2">
        <f>I285</f>
        <v>31</v>
      </c>
      <c r="AE285" s="8" t="s">
        <v>37</v>
      </c>
      <c r="AF285" s="16">
        <f>M285</f>
        <v>1</v>
      </c>
      <c r="AG285" s="8" t="s">
        <v>30</v>
      </c>
      <c r="AH285" s="16">
        <v>64</v>
      </c>
      <c r="AI285" s="8" t="s">
        <v>46</v>
      </c>
      <c r="AJ285" s="16">
        <f>AD285+AF285-1</f>
        <v>31</v>
      </c>
      <c r="AK285" s="8" t="s">
        <v>31</v>
      </c>
      <c r="AL285" s="16">
        <v>1</v>
      </c>
    </row>
    <row r="286" spans="1:38" ht="15.75" customHeight="1">
      <c r="A286" s="3">
        <v>47.5</v>
      </c>
      <c r="B286" s="4">
        <f>(G286*I286)+(K286*M286)</f>
        <v>47.82</v>
      </c>
      <c r="C286" s="50">
        <f>A286/1.51</f>
        <v>31.456953642384107</v>
      </c>
      <c r="D286" s="57">
        <f>_xlfn.CEILING.MATH(I286/8)</f>
        <v>4</v>
      </c>
      <c r="E286" s="17" t="s">
        <v>32</v>
      </c>
      <c r="F286" s="3" t="s">
        <v>42</v>
      </c>
      <c r="G286" s="4">
        <v>1.51</v>
      </c>
      <c r="H286" s="4">
        <v>18</v>
      </c>
      <c r="I286" s="5">
        <v>31</v>
      </c>
      <c r="J286" s="3" t="s">
        <v>38</v>
      </c>
      <c r="K286" s="4">
        <v>1.01</v>
      </c>
      <c r="L286" s="4">
        <v>12</v>
      </c>
      <c r="M286" s="5">
        <v>1</v>
      </c>
      <c r="N286" s="8">
        <f>H286*I286</f>
        <v>558</v>
      </c>
      <c r="O286" s="2">
        <f>L286*M286</f>
        <v>12</v>
      </c>
      <c r="P286" s="9">
        <f>N286+O286</f>
        <v>570</v>
      </c>
      <c r="Q286" s="41">
        <f>P286*1.2</f>
        <v>684</v>
      </c>
      <c r="R286" s="18" t="s">
        <v>50</v>
      </c>
      <c r="S286" s="2" t="s">
        <v>51</v>
      </c>
      <c r="T286" s="47">
        <v>4</v>
      </c>
      <c r="V286" s="16"/>
      <c r="W286" s="8" t="s">
        <v>28</v>
      </c>
      <c r="X286" s="47">
        <v>4</v>
      </c>
      <c r="Y286" s="2" t="s">
        <v>44</v>
      </c>
      <c r="Z286" s="2">
        <f>I286+M286-D286</f>
        <v>28</v>
      </c>
      <c r="AA286" s="8" t="s">
        <v>45</v>
      </c>
      <c r="AB286" s="16">
        <f>I286+M286-D286</f>
        <v>28</v>
      </c>
      <c r="AC286" s="8" t="s">
        <v>41</v>
      </c>
      <c r="AD286" s="2">
        <f>I286</f>
        <v>31</v>
      </c>
      <c r="AE286" s="8" t="s">
        <v>37</v>
      </c>
      <c r="AF286" s="16">
        <f>M286</f>
        <v>1</v>
      </c>
      <c r="AG286" s="8" t="s">
        <v>30</v>
      </c>
      <c r="AH286" s="16">
        <v>64</v>
      </c>
      <c r="AI286" s="8" t="s">
        <v>46</v>
      </c>
      <c r="AJ286" s="16">
        <f>AD286+AF286-1</f>
        <v>31</v>
      </c>
      <c r="AK286" s="8" t="s">
        <v>31</v>
      </c>
      <c r="AL286" s="16">
        <v>1</v>
      </c>
    </row>
    <row r="287" spans="1:38" ht="15.75" customHeight="1">
      <c r="A287" s="34">
        <v>47.5</v>
      </c>
      <c r="B287" s="35">
        <f>(G287*I287)+(K287*M287)</f>
        <v>47.82</v>
      </c>
      <c r="C287" s="52">
        <f>A287/1.51</f>
        <v>31.456953642384107</v>
      </c>
      <c r="D287" s="58">
        <f>_xlfn.CEILING.MATH(I287/8)</f>
        <v>4</v>
      </c>
      <c r="E287" s="34" t="s">
        <v>34</v>
      </c>
      <c r="F287" s="34" t="s">
        <v>43</v>
      </c>
      <c r="G287" s="35">
        <v>1.51</v>
      </c>
      <c r="H287" s="35">
        <v>18</v>
      </c>
      <c r="I287" s="38">
        <v>31</v>
      </c>
      <c r="J287" s="34" t="s">
        <v>39</v>
      </c>
      <c r="K287" s="35">
        <v>1.01</v>
      </c>
      <c r="L287" s="35">
        <v>12</v>
      </c>
      <c r="M287" s="38">
        <v>1</v>
      </c>
      <c r="N287" s="23">
        <f>H287*I287</f>
        <v>558</v>
      </c>
      <c r="O287" s="21">
        <f>L287*M287</f>
        <v>12</v>
      </c>
      <c r="P287" s="39">
        <f>N287+O287</f>
        <v>570</v>
      </c>
      <c r="Q287" s="42">
        <f>P287*1.2</f>
        <v>684</v>
      </c>
      <c r="R287" s="20" t="s">
        <v>50</v>
      </c>
      <c r="S287" s="21" t="s">
        <v>51</v>
      </c>
      <c r="T287" s="49">
        <v>4</v>
      </c>
      <c r="U287" s="23"/>
      <c r="V287" s="24"/>
      <c r="W287" s="23" t="s">
        <v>28</v>
      </c>
      <c r="X287" s="49">
        <v>4</v>
      </c>
      <c r="Y287" s="21" t="s">
        <v>44</v>
      </c>
      <c r="Z287" s="21">
        <f>I287+M287-D287</f>
        <v>28</v>
      </c>
      <c r="AA287" s="23" t="s">
        <v>45</v>
      </c>
      <c r="AB287" s="24">
        <f>I287+M287-D287</f>
        <v>28</v>
      </c>
      <c r="AC287" s="23" t="s">
        <v>41</v>
      </c>
      <c r="AD287" s="21">
        <f>I287</f>
        <v>31</v>
      </c>
      <c r="AE287" s="23" t="s">
        <v>37</v>
      </c>
      <c r="AF287" s="24">
        <f>M287</f>
        <v>1</v>
      </c>
      <c r="AG287" s="23" t="s">
        <v>30</v>
      </c>
      <c r="AH287" s="24">
        <v>64</v>
      </c>
      <c r="AI287" s="23" t="s">
        <v>46</v>
      </c>
      <c r="AJ287" s="24">
        <f>AD287+AF287-1</f>
        <v>31</v>
      </c>
      <c r="AK287" s="23" t="s">
        <v>31</v>
      </c>
      <c r="AL287" s="24">
        <v>1</v>
      </c>
    </row>
    <row r="288" spans="1:38" ht="15.75" customHeight="1">
      <c r="A288" s="25">
        <v>48</v>
      </c>
      <c r="B288" s="26">
        <f>(G288*I288)+(K288*M288)</f>
        <v>48.32</v>
      </c>
      <c r="C288" s="54">
        <f>A288/1.51</f>
        <v>31.788079470198674</v>
      </c>
      <c r="D288" s="56">
        <f>_xlfn.CEILING.MATH(I288/8)</f>
        <v>4</v>
      </c>
      <c r="E288" s="29" t="s">
        <v>24</v>
      </c>
      <c r="F288" s="25" t="s">
        <v>40</v>
      </c>
      <c r="G288" s="26">
        <v>1.51</v>
      </c>
      <c r="H288" s="26">
        <v>18</v>
      </c>
      <c r="I288" s="30">
        <v>32</v>
      </c>
      <c r="J288" s="25"/>
      <c r="K288" s="26"/>
      <c r="L288" s="12"/>
      <c r="M288" s="30"/>
      <c r="N288" s="14">
        <f>H288*I288</f>
        <v>576</v>
      </c>
      <c r="O288" s="12">
        <f>L288*M288</f>
        <v>0</v>
      </c>
      <c r="P288" s="31">
        <f>N288+O288</f>
        <v>576</v>
      </c>
      <c r="Q288" s="44">
        <f>P288*1.2</f>
        <v>691.19999999999993</v>
      </c>
      <c r="R288" s="11" t="s">
        <v>50</v>
      </c>
      <c r="S288" s="12" t="s">
        <v>51</v>
      </c>
      <c r="T288" s="45">
        <v>4</v>
      </c>
      <c r="U288" s="14"/>
      <c r="V288" s="15"/>
      <c r="W288" s="14" t="s">
        <v>28</v>
      </c>
      <c r="X288" s="45">
        <v>4</v>
      </c>
      <c r="Y288" s="12" t="s">
        <v>44</v>
      </c>
      <c r="Z288" s="12">
        <f>I288+M288-D288</f>
        <v>28</v>
      </c>
      <c r="AA288" s="14" t="s">
        <v>45</v>
      </c>
      <c r="AB288" s="15">
        <f>I288+M288-D288</f>
        <v>28</v>
      </c>
      <c r="AC288" s="14" t="s">
        <v>41</v>
      </c>
      <c r="AD288" s="12">
        <f>I288</f>
        <v>32</v>
      </c>
      <c r="AE288" s="14"/>
      <c r="AF288" s="15"/>
      <c r="AG288" s="14" t="s">
        <v>30</v>
      </c>
      <c r="AH288" s="15">
        <v>64</v>
      </c>
      <c r="AI288" s="14" t="s">
        <v>46</v>
      </c>
      <c r="AJ288" s="15">
        <f>AD288+AF288-1</f>
        <v>31</v>
      </c>
      <c r="AK288" s="14" t="s">
        <v>31</v>
      </c>
      <c r="AL288" s="15">
        <v>1</v>
      </c>
    </row>
    <row r="289" spans="1:38" ht="15.75" customHeight="1">
      <c r="A289" s="3">
        <v>48</v>
      </c>
      <c r="B289" s="4">
        <f>(G289*I289)+(K289*M289)</f>
        <v>48.32</v>
      </c>
      <c r="C289" s="50">
        <f>A289/1.51</f>
        <v>31.788079470198674</v>
      </c>
      <c r="D289" s="57">
        <f>_xlfn.CEILING.MATH(I289/8)</f>
        <v>4</v>
      </c>
      <c r="E289" s="17" t="s">
        <v>32</v>
      </c>
      <c r="F289" s="3" t="s">
        <v>42</v>
      </c>
      <c r="G289" s="4">
        <v>1.51</v>
      </c>
      <c r="H289" s="4">
        <v>18</v>
      </c>
      <c r="I289" s="5">
        <v>32</v>
      </c>
      <c r="J289" s="3"/>
      <c r="K289" s="4"/>
      <c r="M289" s="5"/>
      <c r="N289" s="8">
        <f>H289*I289</f>
        <v>576</v>
      </c>
      <c r="O289" s="2">
        <f>L289*M289</f>
        <v>0</v>
      </c>
      <c r="P289" s="9">
        <f>N289+O289</f>
        <v>576</v>
      </c>
      <c r="Q289" s="41">
        <f>P289*1.2</f>
        <v>691.19999999999993</v>
      </c>
      <c r="R289" s="18" t="s">
        <v>50</v>
      </c>
      <c r="S289" s="2" t="s">
        <v>51</v>
      </c>
      <c r="T289" s="47">
        <v>4</v>
      </c>
      <c r="V289" s="16"/>
      <c r="W289" s="8" t="s">
        <v>28</v>
      </c>
      <c r="X289" s="47">
        <v>4</v>
      </c>
      <c r="Y289" s="2" t="s">
        <v>44</v>
      </c>
      <c r="Z289" s="2">
        <f>I289+M289-D289</f>
        <v>28</v>
      </c>
      <c r="AA289" s="8" t="s">
        <v>45</v>
      </c>
      <c r="AB289" s="16">
        <f>I289+M289-D289</f>
        <v>28</v>
      </c>
      <c r="AC289" s="8" t="s">
        <v>41</v>
      </c>
      <c r="AD289" s="2">
        <f>I289</f>
        <v>32</v>
      </c>
      <c r="AE289" s="8"/>
      <c r="AG289" s="8" t="s">
        <v>30</v>
      </c>
      <c r="AH289" s="16">
        <v>64</v>
      </c>
      <c r="AI289" s="8" t="s">
        <v>46</v>
      </c>
      <c r="AJ289" s="16">
        <f>AD289+AF289-1</f>
        <v>31</v>
      </c>
      <c r="AK289" s="8" t="s">
        <v>31</v>
      </c>
      <c r="AL289" s="16">
        <v>1</v>
      </c>
    </row>
    <row r="290" spans="1:38" ht="15.75" customHeight="1">
      <c r="A290" s="3">
        <v>48</v>
      </c>
      <c r="B290" s="4">
        <f>(G290*I290)+(K290*M290)</f>
        <v>48.32</v>
      </c>
      <c r="C290" s="50">
        <f>A290/1.51</f>
        <v>31.788079470198674</v>
      </c>
      <c r="D290" s="57">
        <f>_xlfn.CEILING.MATH(I290/8)</f>
        <v>4</v>
      </c>
      <c r="E290" s="3" t="s">
        <v>34</v>
      </c>
      <c r="F290" s="3" t="s">
        <v>43</v>
      </c>
      <c r="G290" s="4">
        <v>1.51</v>
      </c>
      <c r="H290" s="4">
        <v>18</v>
      </c>
      <c r="I290" s="5">
        <v>32</v>
      </c>
      <c r="J290" s="3"/>
      <c r="K290" s="4"/>
      <c r="M290" s="5"/>
      <c r="N290" s="8">
        <f>H290*I290</f>
        <v>576</v>
      </c>
      <c r="O290" s="2">
        <f>L290*M290</f>
        <v>0</v>
      </c>
      <c r="P290" s="9">
        <f>N290+O290</f>
        <v>576</v>
      </c>
      <c r="Q290" s="41">
        <f>P290*1.2</f>
        <v>691.19999999999993</v>
      </c>
      <c r="R290" s="18" t="s">
        <v>50</v>
      </c>
      <c r="S290" s="2" t="s">
        <v>51</v>
      </c>
      <c r="T290" s="47">
        <v>4</v>
      </c>
      <c r="V290" s="16"/>
      <c r="W290" s="8" t="s">
        <v>28</v>
      </c>
      <c r="X290" s="47">
        <v>4</v>
      </c>
      <c r="Y290" s="2" t="s">
        <v>44</v>
      </c>
      <c r="Z290" s="2">
        <f>I290+M290-D290</f>
        <v>28</v>
      </c>
      <c r="AA290" s="8" t="s">
        <v>45</v>
      </c>
      <c r="AB290" s="16">
        <f>I290+M290-D290</f>
        <v>28</v>
      </c>
      <c r="AC290" s="8" t="s">
        <v>41</v>
      </c>
      <c r="AD290" s="2">
        <f>I290</f>
        <v>32</v>
      </c>
      <c r="AE290" s="8"/>
      <c r="AG290" s="8" t="s">
        <v>30</v>
      </c>
      <c r="AH290" s="16">
        <v>64</v>
      </c>
      <c r="AI290" s="8" t="s">
        <v>46</v>
      </c>
      <c r="AJ290" s="16">
        <f>AD290+AF290-1</f>
        <v>31</v>
      </c>
      <c r="AK290" s="8" t="s">
        <v>31</v>
      </c>
      <c r="AL290" s="16">
        <v>1</v>
      </c>
    </row>
    <row r="291" spans="1:38" ht="15.75" customHeight="1">
      <c r="A291" s="3">
        <v>48.5</v>
      </c>
      <c r="B291" s="87">
        <f>(G291*I291)+(K291*M291)</f>
        <v>48.83</v>
      </c>
      <c r="C291" s="50">
        <f>A291/1.51</f>
        <v>32.119205298013242</v>
      </c>
      <c r="D291" s="57">
        <f>_xlfn.CEILING.MATH(I291/8)</f>
        <v>4</v>
      </c>
      <c r="E291" s="7" t="s">
        <v>24</v>
      </c>
      <c r="F291" s="3" t="s">
        <v>40</v>
      </c>
      <c r="G291" s="87">
        <v>1.51</v>
      </c>
      <c r="H291" s="87">
        <v>18</v>
      </c>
      <c r="I291" s="5">
        <v>32</v>
      </c>
      <c r="J291" s="3" t="s">
        <v>25</v>
      </c>
      <c r="K291" s="87">
        <v>0.51</v>
      </c>
      <c r="L291" s="87">
        <v>6</v>
      </c>
      <c r="M291" s="5">
        <v>1</v>
      </c>
      <c r="N291" s="8">
        <f>H291*I291</f>
        <v>576</v>
      </c>
      <c r="O291" s="88">
        <f>L291*M291</f>
        <v>6</v>
      </c>
      <c r="P291" s="89">
        <f>N291+O291</f>
        <v>582</v>
      </c>
      <c r="Q291" s="41">
        <f>P291*1.2</f>
        <v>698.4</v>
      </c>
      <c r="R291" s="18" t="s">
        <v>50</v>
      </c>
      <c r="S291" s="88" t="s">
        <v>51</v>
      </c>
      <c r="T291" s="47">
        <v>4</v>
      </c>
      <c r="V291" s="16"/>
      <c r="W291" s="8" t="s">
        <v>28</v>
      </c>
      <c r="X291" s="47">
        <v>4</v>
      </c>
      <c r="Y291" s="88" t="s">
        <v>44</v>
      </c>
      <c r="Z291" s="88">
        <f>I291+M291-D291</f>
        <v>29</v>
      </c>
      <c r="AA291" s="8" t="s">
        <v>45</v>
      </c>
      <c r="AB291" s="16">
        <f>I291+M291-D291</f>
        <v>29</v>
      </c>
      <c r="AC291" s="8" t="s">
        <v>41</v>
      </c>
      <c r="AD291" s="88">
        <f>I291</f>
        <v>32</v>
      </c>
      <c r="AE291" s="8" t="s">
        <v>29</v>
      </c>
      <c r="AF291" s="16">
        <f>M291</f>
        <v>1</v>
      </c>
      <c r="AG291" s="8" t="s">
        <v>30</v>
      </c>
      <c r="AH291" s="16">
        <v>66</v>
      </c>
      <c r="AI291" s="8" t="s">
        <v>46</v>
      </c>
      <c r="AJ291" s="16">
        <f>AD291+AF291-1</f>
        <v>32</v>
      </c>
      <c r="AK291" s="8" t="s">
        <v>31</v>
      </c>
      <c r="AL291" s="16">
        <v>1</v>
      </c>
    </row>
    <row r="292" spans="1:38" ht="15.75" customHeight="1">
      <c r="A292" s="3">
        <v>48.5</v>
      </c>
      <c r="B292" s="87">
        <f>(G292*I292)+(K292*M292)</f>
        <v>48.83</v>
      </c>
      <c r="C292" s="50">
        <f>A292/1.51</f>
        <v>32.119205298013242</v>
      </c>
      <c r="D292" s="57">
        <f>_xlfn.CEILING.MATH(I292/8)</f>
        <v>4</v>
      </c>
      <c r="E292" s="17" t="s">
        <v>32</v>
      </c>
      <c r="F292" s="3" t="s">
        <v>42</v>
      </c>
      <c r="G292" s="87">
        <v>1.51</v>
      </c>
      <c r="H292" s="87">
        <v>18</v>
      </c>
      <c r="I292" s="5">
        <v>32</v>
      </c>
      <c r="J292" s="3" t="s">
        <v>33</v>
      </c>
      <c r="K292" s="87">
        <v>0.51</v>
      </c>
      <c r="L292" s="87">
        <v>6</v>
      </c>
      <c r="M292" s="5">
        <v>1</v>
      </c>
      <c r="N292" s="8">
        <f>H292*I292</f>
        <v>576</v>
      </c>
      <c r="O292" s="88">
        <f>L292*M292</f>
        <v>6</v>
      </c>
      <c r="P292" s="89">
        <f>N292+O292</f>
        <v>582</v>
      </c>
      <c r="Q292" s="41">
        <f>P292*1.2</f>
        <v>698.4</v>
      </c>
      <c r="R292" s="18" t="s">
        <v>50</v>
      </c>
      <c r="S292" s="2" t="s">
        <v>51</v>
      </c>
      <c r="T292" s="47">
        <v>4</v>
      </c>
      <c r="V292" s="16"/>
      <c r="W292" s="8" t="s">
        <v>28</v>
      </c>
      <c r="X292" s="47">
        <v>4</v>
      </c>
      <c r="Y292" s="88" t="s">
        <v>44</v>
      </c>
      <c r="Z292" s="88">
        <f>I292+M292-D292</f>
        <v>29</v>
      </c>
      <c r="AA292" s="8" t="s">
        <v>45</v>
      </c>
      <c r="AB292" s="16">
        <f>I292+M292-D292</f>
        <v>29</v>
      </c>
      <c r="AC292" s="8" t="s">
        <v>41</v>
      </c>
      <c r="AD292" s="88">
        <f>I292</f>
        <v>32</v>
      </c>
      <c r="AE292" s="8" t="s">
        <v>29</v>
      </c>
      <c r="AF292" s="16">
        <f>M292</f>
        <v>1</v>
      </c>
      <c r="AG292" s="8" t="s">
        <v>30</v>
      </c>
      <c r="AH292" s="16">
        <v>66</v>
      </c>
      <c r="AI292" s="8" t="s">
        <v>46</v>
      </c>
      <c r="AJ292" s="16">
        <f>AD292+AF292-1</f>
        <v>32</v>
      </c>
      <c r="AK292" s="8" t="s">
        <v>31</v>
      </c>
      <c r="AL292" s="16">
        <v>1</v>
      </c>
    </row>
    <row r="293" spans="1:38" ht="15.75" customHeight="1">
      <c r="A293" s="3">
        <v>48.5</v>
      </c>
      <c r="B293" s="87">
        <f>(G293*I293)+(K293*M293)</f>
        <v>48.83</v>
      </c>
      <c r="C293" s="50">
        <f>A293/1.51</f>
        <v>32.119205298013242</v>
      </c>
      <c r="D293" s="57">
        <f>_xlfn.CEILING.MATH(I293/8)</f>
        <v>4</v>
      </c>
      <c r="E293" s="3" t="s">
        <v>34</v>
      </c>
      <c r="F293" s="3" t="s">
        <v>43</v>
      </c>
      <c r="G293" s="87">
        <v>1.51</v>
      </c>
      <c r="H293" s="87">
        <v>18</v>
      </c>
      <c r="I293" s="5">
        <v>32</v>
      </c>
      <c r="J293" s="3" t="s">
        <v>35</v>
      </c>
      <c r="K293" s="87">
        <v>0.51</v>
      </c>
      <c r="L293" s="87">
        <v>6</v>
      </c>
      <c r="M293" s="5">
        <v>1</v>
      </c>
      <c r="N293" s="8">
        <f>H293*I293</f>
        <v>576</v>
      </c>
      <c r="O293" s="88">
        <f>L293*M293</f>
        <v>6</v>
      </c>
      <c r="P293" s="89">
        <f>N293+O293</f>
        <v>582</v>
      </c>
      <c r="Q293" s="41">
        <f>P293*1.2</f>
        <v>698.4</v>
      </c>
      <c r="R293" s="18" t="s">
        <v>50</v>
      </c>
      <c r="S293" s="88" t="s">
        <v>51</v>
      </c>
      <c r="T293" s="47">
        <v>4</v>
      </c>
      <c r="V293" s="16"/>
      <c r="W293" s="8" t="s">
        <v>28</v>
      </c>
      <c r="X293" s="47">
        <v>4</v>
      </c>
      <c r="Y293" s="88" t="s">
        <v>44</v>
      </c>
      <c r="Z293" s="88">
        <f>I293+M293-D293</f>
        <v>29</v>
      </c>
      <c r="AA293" s="8" t="s">
        <v>45</v>
      </c>
      <c r="AB293" s="16">
        <f>I293+M293-D293</f>
        <v>29</v>
      </c>
      <c r="AC293" s="8" t="s">
        <v>41</v>
      </c>
      <c r="AD293" s="88">
        <f>I293</f>
        <v>32</v>
      </c>
      <c r="AE293" s="8" t="s">
        <v>29</v>
      </c>
      <c r="AF293" s="16">
        <f>M293</f>
        <v>1</v>
      </c>
      <c r="AG293" s="8" t="s">
        <v>30</v>
      </c>
      <c r="AH293" s="16">
        <v>66</v>
      </c>
      <c r="AI293" s="8" t="s">
        <v>46</v>
      </c>
      <c r="AJ293" s="16">
        <f>AD293+AF293-1</f>
        <v>32</v>
      </c>
      <c r="AK293" s="8" t="s">
        <v>31</v>
      </c>
      <c r="AL293" s="16">
        <v>1</v>
      </c>
    </row>
    <row r="294" spans="1:38" ht="15.75" customHeight="1">
      <c r="A294" s="3">
        <v>49</v>
      </c>
      <c r="B294" s="87">
        <f>(G294*I294)+(K294*M294)</f>
        <v>49.33</v>
      </c>
      <c r="C294" s="50">
        <f>A294/1.51</f>
        <v>32.450331125827816</v>
      </c>
      <c r="D294" s="57">
        <f>_xlfn.CEILING.MATH(I294/8)</f>
        <v>4</v>
      </c>
      <c r="E294" s="7" t="s">
        <v>24</v>
      </c>
      <c r="F294" s="3" t="s">
        <v>40</v>
      </c>
      <c r="G294" s="87">
        <v>1.51</v>
      </c>
      <c r="H294" s="87">
        <v>18</v>
      </c>
      <c r="I294" s="5">
        <v>32</v>
      </c>
      <c r="J294" s="3" t="s">
        <v>36</v>
      </c>
      <c r="K294" s="87">
        <v>1.01</v>
      </c>
      <c r="L294" s="87">
        <v>12</v>
      </c>
      <c r="M294" s="5">
        <v>1</v>
      </c>
      <c r="N294" s="8">
        <f>H294*I294</f>
        <v>576</v>
      </c>
      <c r="O294" s="88">
        <f>L294*M294</f>
        <v>12</v>
      </c>
      <c r="P294" s="89">
        <f>N294+O294</f>
        <v>588</v>
      </c>
      <c r="Q294" s="41">
        <f>P294*1.2</f>
        <v>705.6</v>
      </c>
      <c r="R294" s="18" t="s">
        <v>50</v>
      </c>
      <c r="S294" s="88" t="s">
        <v>51</v>
      </c>
      <c r="T294" s="47">
        <v>4</v>
      </c>
      <c r="V294" s="16"/>
      <c r="W294" s="8" t="s">
        <v>28</v>
      </c>
      <c r="X294" s="47">
        <v>4</v>
      </c>
      <c r="Y294" s="88" t="s">
        <v>44</v>
      </c>
      <c r="Z294" s="88">
        <f>I294+M294-D294</f>
        <v>29</v>
      </c>
      <c r="AA294" s="8" t="s">
        <v>45</v>
      </c>
      <c r="AB294" s="16">
        <f>I294+M294-D294</f>
        <v>29</v>
      </c>
      <c r="AC294" s="8" t="s">
        <v>41</v>
      </c>
      <c r="AD294" s="88">
        <f>I294</f>
        <v>32</v>
      </c>
      <c r="AE294" s="8" t="s">
        <v>37</v>
      </c>
      <c r="AF294" s="16">
        <f>M294</f>
        <v>1</v>
      </c>
      <c r="AG294" s="8" t="s">
        <v>30</v>
      </c>
      <c r="AH294" s="16">
        <v>66</v>
      </c>
      <c r="AI294" s="8" t="s">
        <v>46</v>
      </c>
      <c r="AJ294" s="16">
        <f>AD294+AF294-1</f>
        <v>32</v>
      </c>
      <c r="AK294" s="8" t="s">
        <v>31</v>
      </c>
      <c r="AL294" s="16">
        <v>1</v>
      </c>
    </row>
    <row r="295" spans="1:38" ht="15.75" customHeight="1">
      <c r="A295" s="3">
        <v>49</v>
      </c>
      <c r="B295" s="4">
        <f>(G295*I295)+(K295*M295)</f>
        <v>49.33</v>
      </c>
      <c r="C295" s="50">
        <f>A295/1.51</f>
        <v>32.450331125827816</v>
      </c>
      <c r="D295" s="57">
        <f>_xlfn.CEILING.MATH(I295/8)</f>
        <v>4</v>
      </c>
      <c r="E295" s="17" t="s">
        <v>32</v>
      </c>
      <c r="F295" s="3" t="s">
        <v>42</v>
      </c>
      <c r="G295" s="4">
        <v>1.51</v>
      </c>
      <c r="H295" s="4">
        <v>18</v>
      </c>
      <c r="I295" s="5">
        <v>32</v>
      </c>
      <c r="J295" s="3" t="s">
        <v>38</v>
      </c>
      <c r="K295" s="4">
        <v>1.01</v>
      </c>
      <c r="L295" s="4">
        <v>12</v>
      </c>
      <c r="M295" s="5">
        <v>1</v>
      </c>
      <c r="N295" s="8">
        <f>H295*I295</f>
        <v>576</v>
      </c>
      <c r="O295" s="2">
        <f>L295*M295</f>
        <v>12</v>
      </c>
      <c r="P295" s="9">
        <f>N295+O295</f>
        <v>588</v>
      </c>
      <c r="Q295" s="41">
        <f>P295*1.2</f>
        <v>705.6</v>
      </c>
      <c r="R295" s="18" t="s">
        <v>50</v>
      </c>
      <c r="S295" s="2" t="s">
        <v>51</v>
      </c>
      <c r="T295" s="47">
        <v>4</v>
      </c>
      <c r="V295" s="16"/>
      <c r="W295" s="8" t="s">
        <v>28</v>
      </c>
      <c r="X295" s="47">
        <v>4</v>
      </c>
      <c r="Y295" s="2" t="s">
        <v>44</v>
      </c>
      <c r="Z295" s="2">
        <f>I295+M295-D295</f>
        <v>29</v>
      </c>
      <c r="AA295" s="8" t="s">
        <v>45</v>
      </c>
      <c r="AB295" s="16">
        <f>I295+M295-D295</f>
        <v>29</v>
      </c>
      <c r="AC295" s="8" t="s">
        <v>41</v>
      </c>
      <c r="AD295" s="2">
        <f>I295</f>
        <v>32</v>
      </c>
      <c r="AE295" s="8" t="s">
        <v>37</v>
      </c>
      <c r="AF295" s="16">
        <f>M295</f>
        <v>1</v>
      </c>
      <c r="AG295" s="8" t="s">
        <v>30</v>
      </c>
      <c r="AH295" s="16">
        <v>66</v>
      </c>
      <c r="AI295" s="8" t="s">
        <v>46</v>
      </c>
      <c r="AJ295" s="16">
        <f>AD295+AF295-1</f>
        <v>32</v>
      </c>
      <c r="AK295" s="8" t="s">
        <v>31</v>
      </c>
      <c r="AL295" s="16">
        <v>1</v>
      </c>
    </row>
    <row r="296" spans="1:38" ht="15.75" customHeight="1">
      <c r="A296" s="34">
        <v>49</v>
      </c>
      <c r="B296" s="35">
        <f>(G296*I296)+(K296*M296)</f>
        <v>49.33</v>
      </c>
      <c r="C296" s="52">
        <f>A296/1.51</f>
        <v>32.450331125827816</v>
      </c>
      <c r="D296" s="58">
        <f>_xlfn.CEILING.MATH(I296/8)</f>
        <v>4</v>
      </c>
      <c r="E296" s="34" t="s">
        <v>34</v>
      </c>
      <c r="F296" s="34" t="s">
        <v>43</v>
      </c>
      <c r="G296" s="35">
        <v>1.51</v>
      </c>
      <c r="H296" s="35">
        <v>18</v>
      </c>
      <c r="I296" s="38">
        <v>32</v>
      </c>
      <c r="J296" s="34" t="s">
        <v>39</v>
      </c>
      <c r="K296" s="35">
        <v>1.01</v>
      </c>
      <c r="L296" s="35">
        <v>12</v>
      </c>
      <c r="M296" s="38">
        <v>1</v>
      </c>
      <c r="N296" s="23">
        <f>H296*I296</f>
        <v>576</v>
      </c>
      <c r="O296" s="21">
        <f>L296*M296</f>
        <v>12</v>
      </c>
      <c r="P296" s="39">
        <f>N296+O296</f>
        <v>588</v>
      </c>
      <c r="Q296" s="42">
        <f>P296*1.2</f>
        <v>705.6</v>
      </c>
      <c r="R296" s="18" t="s">
        <v>50</v>
      </c>
      <c r="S296" s="88" t="s">
        <v>51</v>
      </c>
      <c r="T296" s="47">
        <v>4</v>
      </c>
      <c r="V296" s="16"/>
      <c r="W296" s="8" t="s">
        <v>28</v>
      </c>
      <c r="X296" s="47">
        <v>4</v>
      </c>
      <c r="Y296" s="21" t="s">
        <v>44</v>
      </c>
      <c r="Z296" s="21">
        <f>I296+M296-D296</f>
        <v>29</v>
      </c>
      <c r="AA296" s="23" t="s">
        <v>45</v>
      </c>
      <c r="AB296" s="24">
        <f>I296+M296-D296</f>
        <v>29</v>
      </c>
      <c r="AC296" s="23" t="s">
        <v>41</v>
      </c>
      <c r="AD296" s="21">
        <f>I296</f>
        <v>32</v>
      </c>
      <c r="AE296" s="23" t="s">
        <v>37</v>
      </c>
      <c r="AF296" s="24">
        <f>M296</f>
        <v>1</v>
      </c>
      <c r="AG296" s="23" t="s">
        <v>30</v>
      </c>
      <c r="AH296" s="24">
        <v>66</v>
      </c>
      <c r="AI296" s="23" t="s">
        <v>46</v>
      </c>
      <c r="AJ296" s="24">
        <f>AD296+AF296-1</f>
        <v>32</v>
      </c>
      <c r="AK296" s="23" t="s">
        <v>31</v>
      </c>
      <c r="AL296" s="24">
        <v>1</v>
      </c>
    </row>
    <row r="297" spans="1:38" ht="15.75" customHeight="1">
      <c r="A297" s="25">
        <v>49.5</v>
      </c>
      <c r="B297" s="26">
        <f>(G297*I297)+(K297*M297)</f>
        <v>49.83</v>
      </c>
      <c r="C297" s="54">
        <f>A297/1.51</f>
        <v>32.781456953642383</v>
      </c>
      <c r="D297" s="55">
        <f>_xlfn.CEILING.MATH(I297/8)</f>
        <v>5</v>
      </c>
      <c r="E297" s="29" t="s">
        <v>24</v>
      </c>
      <c r="F297" s="25" t="s">
        <v>40</v>
      </c>
      <c r="G297" s="26">
        <v>1.51</v>
      </c>
      <c r="H297" s="26">
        <v>18</v>
      </c>
      <c r="I297" s="30">
        <v>33</v>
      </c>
      <c r="J297" s="25"/>
      <c r="K297" s="26"/>
      <c r="L297" s="12"/>
      <c r="M297" s="30"/>
      <c r="N297" s="14">
        <f>H297*I297</f>
        <v>594</v>
      </c>
      <c r="O297" s="12">
        <f>L297*M297</f>
        <v>0</v>
      </c>
      <c r="P297" s="31">
        <f>N297+O297</f>
        <v>594</v>
      </c>
      <c r="Q297" s="44">
        <f>P297*1.2</f>
        <v>712.8</v>
      </c>
      <c r="R297" s="11" t="s">
        <v>50</v>
      </c>
      <c r="S297" s="12" t="s">
        <v>51</v>
      </c>
      <c r="T297" s="13">
        <v>5</v>
      </c>
      <c r="U297" s="14"/>
      <c r="V297" s="15"/>
      <c r="W297" s="14" t="s">
        <v>28</v>
      </c>
      <c r="X297" s="13">
        <v>5</v>
      </c>
      <c r="Y297" s="12" t="s">
        <v>44</v>
      </c>
      <c r="Z297" s="12">
        <f>I297+M297-D297</f>
        <v>28</v>
      </c>
      <c r="AA297" s="14" t="s">
        <v>45</v>
      </c>
      <c r="AB297" s="15">
        <f>I297+M297-D297</f>
        <v>28</v>
      </c>
      <c r="AC297" s="14" t="s">
        <v>41</v>
      </c>
      <c r="AD297" s="12">
        <f>I297</f>
        <v>33</v>
      </c>
      <c r="AE297" s="14"/>
      <c r="AF297" s="15"/>
      <c r="AG297" s="14" t="s">
        <v>30</v>
      </c>
      <c r="AH297" s="15">
        <v>66</v>
      </c>
      <c r="AI297" s="14" t="s">
        <v>46</v>
      </c>
      <c r="AJ297" s="15">
        <f>AD297+AF297-1</f>
        <v>32</v>
      </c>
      <c r="AK297" s="14" t="s">
        <v>31</v>
      </c>
      <c r="AL297" s="15">
        <v>1</v>
      </c>
    </row>
    <row r="298" spans="1:38" ht="15.75" customHeight="1">
      <c r="A298" s="3">
        <v>49.5</v>
      </c>
      <c r="B298" s="87">
        <f>(G298*I298)+(K298*M298)</f>
        <v>49.83</v>
      </c>
      <c r="C298" s="50">
        <f>A298/1.51</f>
        <v>32.781456953642383</v>
      </c>
      <c r="D298" s="51">
        <f>_xlfn.CEILING.MATH(I298/8)</f>
        <v>5</v>
      </c>
      <c r="E298" s="17" t="s">
        <v>32</v>
      </c>
      <c r="F298" s="3" t="s">
        <v>42</v>
      </c>
      <c r="G298" s="87">
        <v>1.51</v>
      </c>
      <c r="H298" s="87">
        <v>18</v>
      </c>
      <c r="I298" s="5">
        <v>33</v>
      </c>
      <c r="J298" s="3"/>
      <c r="K298" s="87"/>
      <c r="L298" s="88"/>
      <c r="M298" s="5"/>
      <c r="N298" s="8">
        <f>H298*I298</f>
        <v>594</v>
      </c>
      <c r="O298" s="88">
        <f>L298*M298</f>
        <v>0</v>
      </c>
      <c r="P298" s="89">
        <f>N298+O298</f>
        <v>594</v>
      </c>
      <c r="Q298" s="41">
        <f>P298*1.2</f>
        <v>712.8</v>
      </c>
      <c r="R298" s="18" t="s">
        <v>50</v>
      </c>
      <c r="S298" s="2" t="s">
        <v>51</v>
      </c>
      <c r="T298" s="19">
        <v>5</v>
      </c>
      <c r="V298" s="16"/>
      <c r="W298" s="8" t="s">
        <v>28</v>
      </c>
      <c r="X298" s="19">
        <v>5</v>
      </c>
      <c r="Y298" s="88" t="s">
        <v>44</v>
      </c>
      <c r="Z298" s="88">
        <f>I298+M298-D298</f>
        <v>28</v>
      </c>
      <c r="AA298" s="8" t="s">
        <v>45</v>
      </c>
      <c r="AB298" s="16">
        <f>I298+M298-D298</f>
        <v>28</v>
      </c>
      <c r="AC298" s="8" t="s">
        <v>41</v>
      </c>
      <c r="AD298" s="88">
        <f>I298</f>
        <v>33</v>
      </c>
      <c r="AE298" s="8"/>
      <c r="AG298" s="8" t="s">
        <v>30</v>
      </c>
      <c r="AH298" s="16">
        <v>66</v>
      </c>
      <c r="AI298" s="8" t="s">
        <v>46</v>
      </c>
      <c r="AJ298" s="16">
        <f>AD298+AF298-1</f>
        <v>32</v>
      </c>
      <c r="AK298" s="8" t="s">
        <v>31</v>
      </c>
      <c r="AL298" s="16">
        <v>1</v>
      </c>
    </row>
    <row r="299" spans="1:38" ht="15.75" customHeight="1">
      <c r="A299" s="3">
        <v>49.5</v>
      </c>
      <c r="B299" s="87">
        <f>(G299*I299)+(K299*M299)</f>
        <v>49.83</v>
      </c>
      <c r="C299" s="50">
        <f>A299/1.51</f>
        <v>32.781456953642383</v>
      </c>
      <c r="D299" s="51">
        <f>_xlfn.CEILING.MATH(I299/8)</f>
        <v>5</v>
      </c>
      <c r="E299" s="3" t="s">
        <v>34</v>
      </c>
      <c r="F299" s="3" t="s">
        <v>43</v>
      </c>
      <c r="G299" s="87">
        <v>1.51</v>
      </c>
      <c r="H299" s="87">
        <v>18</v>
      </c>
      <c r="I299" s="5">
        <v>33</v>
      </c>
      <c r="J299" s="3"/>
      <c r="K299" s="87"/>
      <c r="L299" s="88"/>
      <c r="M299" s="5"/>
      <c r="N299" s="8">
        <f>H299*I299</f>
        <v>594</v>
      </c>
      <c r="O299" s="88">
        <f>L299*M299</f>
        <v>0</v>
      </c>
      <c r="P299" s="89">
        <f>N299+O299</f>
        <v>594</v>
      </c>
      <c r="Q299" s="41">
        <f>P299*1.2</f>
        <v>712.8</v>
      </c>
      <c r="R299" s="18" t="s">
        <v>50</v>
      </c>
      <c r="S299" s="88" t="s">
        <v>51</v>
      </c>
      <c r="T299" s="19">
        <v>5</v>
      </c>
      <c r="V299" s="16"/>
      <c r="W299" s="8" t="s">
        <v>28</v>
      </c>
      <c r="X299" s="19">
        <v>5</v>
      </c>
      <c r="Y299" s="88" t="s">
        <v>44</v>
      </c>
      <c r="Z299" s="88">
        <f>I299+M299-D299</f>
        <v>28</v>
      </c>
      <c r="AA299" s="8" t="s">
        <v>45</v>
      </c>
      <c r="AB299" s="16">
        <f>I299+M299-D299</f>
        <v>28</v>
      </c>
      <c r="AC299" s="8" t="s">
        <v>41</v>
      </c>
      <c r="AD299" s="88">
        <f>I299</f>
        <v>33</v>
      </c>
      <c r="AE299" s="8"/>
      <c r="AG299" s="8" t="s">
        <v>30</v>
      </c>
      <c r="AH299" s="16">
        <v>66</v>
      </c>
      <c r="AI299" s="8" t="s">
        <v>46</v>
      </c>
      <c r="AJ299" s="16">
        <f>AD299+AF299-1</f>
        <v>32</v>
      </c>
      <c r="AK299" s="8" t="s">
        <v>31</v>
      </c>
      <c r="AL299" s="16">
        <v>1</v>
      </c>
    </row>
    <row r="300" spans="1:38" ht="15.75" customHeight="1">
      <c r="A300" s="3">
        <v>50</v>
      </c>
      <c r="B300" s="87">
        <f>(G300*I300)+(K300*M300)</f>
        <v>50.339999999999996</v>
      </c>
      <c r="C300" s="50">
        <f>A300/1.51</f>
        <v>33.11258278145695</v>
      </c>
      <c r="D300" s="51">
        <f>_xlfn.CEILING.MATH(I300/8)</f>
        <v>5</v>
      </c>
      <c r="E300" s="7" t="s">
        <v>24</v>
      </c>
      <c r="F300" s="3" t="s">
        <v>40</v>
      </c>
      <c r="G300" s="87">
        <v>1.51</v>
      </c>
      <c r="H300" s="87">
        <v>18</v>
      </c>
      <c r="I300" s="5">
        <v>33</v>
      </c>
      <c r="J300" s="3" t="s">
        <v>25</v>
      </c>
      <c r="K300" s="87">
        <v>0.51</v>
      </c>
      <c r="L300" s="87">
        <v>6</v>
      </c>
      <c r="M300" s="5">
        <v>1</v>
      </c>
      <c r="N300" s="8">
        <f>H300*I300</f>
        <v>594</v>
      </c>
      <c r="O300" s="88">
        <f>L300*M300</f>
        <v>6</v>
      </c>
      <c r="P300" s="89">
        <f>N300+O300</f>
        <v>600</v>
      </c>
      <c r="Q300" s="41">
        <f>P300*1.2</f>
        <v>720</v>
      </c>
      <c r="R300" s="18" t="s">
        <v>50</v>
      </c>
      <c r="S300" s="88" t="s">
        <v>51</v>
      </c>
      <c r="T300" s="19">
        <v>5</v>
      </c>
      <c r="V300" s="16"/>
      <c r="W300" s="8" t="s">
        <v>28</v>
      </c>
      <c r="X300" s="19">
        <v>5</v>
      </c>
      <c r="Y300" s="88" t="s">
        <v>44</v>
      </c>
      <c r="Z300" s="88">
        <f>I300+M300-D300</f>
        <v>29</v>
      </c>
      <c r="AA300" s="8" t="s">
        <v>45</v>
      </c>
      <c r="AB300" s="16">
        <f>I300+M300-D300</f>
        <v>29</v>
      </c>
      <c r="AC300" s="8" t="s">
        <v>41</v>
      </c>
      <c r="AD300" s="88">
        <f>I300</f>
        <v>33</v>
      </c>
      <c r="AE300" s="8" t="s">
        <v>29</v>
      </c>
      <c r="AF300" s="16">
        <f>M300</f>
        <v>1</v>
      </c>
      <c r="AG300" s="8" t="s">
        <v>30</v>
      </c>
      <c r="AH300" s="16">
        <v>68</v>
      </c>
      <c r="AI300" s="8" t="s">
        <v>46</v>
      </c>
      <c r="AJ300" s="16">
        <f>AD300+AF300-1</f>
        <v>33</v>
      </c>
      <c r="AK300" s="8" t="s">
        <v>31</v>
      </c>
      <c r="AL300" s="16">
        <v>1</v>
      </c>
    </row>
    <row r="301" spans="1:38" ht="15.75" customHeight="1">
      <c r="A301" s="3">
        <v>50</v>
      </c>
      <c r="B301" s="87">
        <f>(G301*I301)+(K301*M301)</f>
        <v>50.339999999999996</v>
      </c>
      <c r="C301" s="50">
        <f>A301/1.51</f>
        <v>33.11258278145695</v>
      </c>
      <c r="D301" s="51">
        <f>_xlfn.CEILING.MATH(I301/8)</f>
        <v>5</v>
      </c>
      <c r="E301" s="17" t="s">
        <v>32</v>
      </c>
      <c r="F301" s="3" t="s">
        <v>42</v>
      </c>
      <c r="G301" s="87">
        <v>1.51</v>
      </c>
      <c r="H301" s="87">
        <v>18</v>
      </c>
      <c r="I301" s="5">
        <v>33</v>
      </c>
      <c r="J301" s="3" t="s">
        <v>33</v>
      </c>
      <c r="K301" s="87">
        <v>0.51</v>
      </c>
      <c r="L301" s="87">
        <v>6</v>
      </c>
      <c r="M301" s="5">
        <v>1</v>
      </c>
      <c r="N301" s="8">
        <f>H301*I301</f>
        <v>594</v>
      </c>
      <c r="O301" s="88">
        <f>L301*M301</f>
        <v>6</v>
      </c>
      <c r="P301" s="89">
        <f>N301+O301</f>
        <v>600</v>
      </c>
      <c r="Q301" s="41">
        <f>P301*1.2</f>
        <v>720</v>
      </c>
      <c r="R301" s="18" t="s">
        <v>50</v>
      </c>
      <c r="S301" s="88" t="s">
        <v>51</v>
      </c>
      <c r="T301" s="19">
        <v>5</v>
      </c>
      <c r="V301" s="16"/>
      <c r="W301" s="8" t="s">
        <v>28</v>
      </c>
      <c r="X301" s="19">
        <v>5</v>
      </c>
      <c r="Y301" s="88" t="s">
        <v>44</v>
      </c>
      <c r="Z301" s="88">
        <f>I301+M301-D301</f>
        <v>29</v>
      </c>
      <c r="AA301" s="8" t="s">
        <v>45</v>
      </c>
      <c r="AB301" s="16">
        <f>I301+M301-D301</f>
        <v>29</v>
      </c>
      <c r="AC301" s="8" t="s">
        <v>41</v>
      </c>
      <c r="AD301" s="88">
        <f>I301</f>
        <v>33</v>
      </c>
      <c r="AE301" s="8" t="s">
        <v>29</v>
      </c>
      <c r="AF301" s="16">
        <f>M301</f>
        <v>1</v>
      </c>
      <c r="AG301" s="8" t="s">
        <v>30</v>
      </c>
      <c r="AH301" s="16">
        <v>68</v>
      </c>
      <c r="AI301" s="8" t="s">
        <v>46</v>
      </c>
      <c r="AJ301" s="16">
        <f>AD301+AF301-1</f>
        <v>33</v>
      </c>
      <c r="AK301" s="8" t="s">
        <v>31</v>
      </c>
      <c r="AL301" s="16">
        <v>1</v>
      </c>
    </row>
    <row r="302" spans="1:38" ht="15.75" customHeight="1">
      <c r="A302" s="3">
        <v>50</v>
      </c>
      <c r="B302" s="87">
        <f>(G302*I302)+(K302*M302)</f>
        <v>50.339999999999996</v>
      </c>
      <c r="C302" s="50">
        <f>A302/1.51</f>
        <v>33.11258278145695</v>
      </c>
      <c r="D302" s="51">
        <f>_xlfn.CEILING.MATH(I302/8)</f>
        <v>5</v>
      </c>
      <c r="E302" s="3" t="s">
        <v>34</v>
      </c>
      <c r="F302" s="3" t="s">
        <v>43</v>
      </c>
      <c r="G302" s="87">
        <v>1.51</v>
      </c>
      <c r="H302" s="87">
        <v>18</v>
      </c>
      <c r="I302" s="5">
        <v>33</v>
      </c>
      <c r="J302" s="3" t="s">
        <v>35</v>
      </c>
      <c r="K302" s="87">
        <v>0.51</v>
      </c>
      <c r="L302" s="87">
        <v>6</v>
      </c>
      <c r="M302" s="5">
        <v>1</v>
      </c>
      <c r="N302" s="8">
        <f>H302*I302</f>
        <v>594</v>
      </c>
      <c r="O302" s="88">
        <f>L302*M302</f>
        <v>6</v>
      </c>
      <c r="P302" s="89">
        <f>N302+O302</f>
        <v>600</v>
      </c>
      <c r="Q302" s="41">
        <f>P302*1.2</f>
        <v>720</v>
      </c>
      <c r="R302" s="18" t="s">
        <v>50</v>
      </c>
      <c r="S302" s="88" t="s">
        <v>51</v>
      </c>
      <c r="T302" s="19">
        <v>5</v>
      </c>
      <c r="V302" s="16"/>
      <c r="W302" s="8" t="s">
        <v>28</v>
      </c>
      <c r="X302" s="19">
        <v>5</v>
      </c>
      <c r="Y302" s="88" t="s">
        <v>44</v>
      </c>
      <c r="Z302" s="88">
        <f>I302+M302-D302</f>
        <v>29</v>
      </c>
      <c r="AA302" s="8" t="s">
        <v>45</v>
      </c>
      <c r="AB302" s="16">
        <f>I302+M302-D302</f>
        <v>29</v>
      </c>
      <c r="AC302" s="8" t="s">
        <v>41</v>
      </c>
      <c r="AD302" s="88">
        <f>I302</f>
        <v>33</v>
      </c>
      <c r="AE302" s="8" t="s">
        <v>29</v>
      </c>
      <c r="AF302" s="16">
        <f>M302</f>
        <v>1</v>
      </c>
      <c r="AG302" s="8" t="s">
        <v>30</v>
      </c>
      <c r="AH302" s="16">
        <v>68</v>
      </c>
      <c r="AI302" s="8" t="s">
        <v>46</v>
      </c>
      <c r="AJ302" s="16">
        <f>AD302+AF302-1</f>
        <v>33</v>
      </c>
      <c r="AK302" s="8" t="s">
        <v>31</v>
      </c>
      <c r="AL302" s="16">
        <v>1</v>
      </c>
    </row>
    <row r="303" spans="1:38" ht="15.75" customHeight="1">
      <c r="A303" s="3">
        <v>50.5</v>
      </c>
      <c r="B303" s="4">
        <f>(G303*I303)+(K303*M303)</f>
        <v>50.839999999999996</v>
      </c>
      <c r="C303" s="50">
        <f>A303/1.51</f>
        <v>33.443708609271525</v>
      </c>
      <c r="D303" s="51">
        <f>_xlfn.CEILING.MATH(I303/8)</f>
        <v>5</v>
      </c>
      <c r="E303" s="7" t="s">
        <v>24</v>
      </c>
      <c r="F303" s="3" t="s">
        <v>40</v>
      </c>
      <c r="G303" s="4">
        <v>1.51</v>
      </c>
      <c r="H303" s="4">
        <v>18</v>
      </c>
      <c r="I303" s="5">
        <v>33</v>
      </c>
      <c r="J303" s="3" t="s">
        <v>36</v>
      </c>
      <c r="K303" s="4">
        <v>1.01</v>
      </c>
      <c r="L303" s="4">
        <v>12</v>
      </c>
      <c r="M303" s="5">
        <v>1</v>
      </c>
      <c r="N303" s="8">
        <f>H303*I303</f>
        <v>594</v>
      </c>
      <c r="O303" s="2">
        <f>L303*M303</f>
        <v>12</v>
      </c>
      <c r="P303" s="9">
        <f>N303+O303</f>
        <v>606</v>
      </c>
      <c r="Q303" s="41">
        <f>P303*1.2</f>
        <v>727.19999999999993</v>
      </c>
      <c r="R303" s="18" t="s">
        <v>50</v>
      </c>
      <c r="S303" s="2" t="s">
        <v>51</v>
      </c>
      <c r="T303" s="19">
        <v>5</v>
      </c>
      <c r="V303" s="16"/>
      <c r="W303" s="8" t="s">
        <v>28</v>
      </c>
      <c r="X303" s="19">
        <v>5</v>
      </c>
      <c r="Y303" s="2" t="s">
        <v>44</v>
      </c>
      <c r="Z303" s="2">
        <f>I303+M303-D303</f>
        <v>29</v>
      </c>
      <c r="AA303" s="8" t="s">
        <v>45</v>
      </c>
      <c r="AB303" s="16">
        <f>I303+M303-D303</f>
        <v>29</v>
      </c>
      <c r="AC303" s="8" t="s">
        <v>41</v>
      </c>
      <c r="AD303" s="2">
        <f>I303</f>
        <v>33</v>
      </c>
      <c r="AE303" s="8" t="s">
        <v>37</v>
      </c>
      <c r="AF303" s="16">
        <f>M303</f>
        <v>1</v>
      </c>
      <c r="AG303" s="8" t="s">
        <v>30</v>
      </c>
      <c r="AH303" s="16">
        <v>68</v>
      </c>
      <c r="AI303" s="8" t="s">
        <v>46</v>
      </c>
      <c r="AJ303" s="16">
        <f>AD303+AF303-1</f>
        <v>33</v>
      </c>
      <c r="AK303" s="8" t="s">
        <v>31</v>
      </c>
      <c r="AL303" s="16">
        <v>1</v>
      </c>
    </row>
    <row r="304" spans="1:38" ht="15.75" customHeight="1">
      <c r="A304" s="3">
        <v>50.5</v>
      </c>
      <c r="B304" s="4">
        <f>(G304*I304)+(K304*M304)</f>
        <v>50.839999999999996</v>
      </c>
      <c r="C304" s="50">
        <f>A304/1.51</f>
        <v>33.443708609271525</v>
      </c>
      <c r="D304" s="51">
        <f>_xlfn.CEILING.MATH(I304/8)</f>
        <v>5</v>
      </c>
      <c r="E304" s="17" t="s">
        <v>32</v>
      </c>
      <c r="F304" s="3" t="s">
        <v>42</v>
      </c>
      <c r="G304" s="4">
        <v>1.51</v>
      </c>
      <c r="H304" s="4">
        <v>18</v>
      </c>
      <c r="I304" s="5">
        <v>33</v>
      </c>
      <c r="J304" s="3" t="s">
        <v>38</v>
      </c>
      <c r="K304" s="4">
        <v>1.01</v>
      </c>
      <c r="L304" s="4">
        <v>12</v>
      </c>
      <c r="M304" s="5">
        <v>1</v>
      </c>
      <c r="N304" s="8">
        <f>H304*I304</f>
        <v>594</v>
      </c>
      <c r="O304" s="2">
        <f>L304*M304</f>
        <v>12</v>
      </c>
      <c r="P304" s="9">
        <f>N304+O304</f>
        <v>606</v>
      </c>
      <c r="Q304" s="41">
        <f>P304*1.2</f>
        <v>727.19999999999993</v>
      </c>
      <c r="R304" s="18" t="s">
        <v>50</v>
      </c>
      <c r="S304" s="2" t="s">
        <v>51</v>
      </c>
      <c r="T304" s="19">
        <v>5</v>
      </c>
      <c r="V304" s="16"/>
      <c r="W304" s="8" t="s">
        <v>28</v>
      </c>
      <c r="X304" s="19">
        <v>5</v>
      </c>
      <c r="Y304" s="2" t="s">
        <v>44</v>
      </c>
      <c r="Z304" s="2">
        <f>I304+M304-D304</f>
        <v>29</v>
      </c>
      <c r="AA304" s="8" t="s">
        <v>45</v>
      </c>
      <c r="AB304" s="16">
        <f>I304+M304-D304</f>
        <v>29</v>
      </c>
      <c r="AC304" s="8" t="s">
        <v>41</v>
      </c>
      <c r="AD304" s="2">
        <f>I304</f>
        <v>33</v>
      </c>
      <c r="AE304" s="8" t="s">
        <v>37</v>
      </c>
      <c r="AF304" s="16">
        <f>M304</f>
        <v>1</v>
      </c>
      <c r="AG304" s="8" t="s">
        <v>30</v>
      </c>
      <c r="AH304" s="16">
        <v>68</v>
      </c>
      <c r="AI304" s="8" t="s">
        <v>46</v>
      </c>
      <c r="AJ304" s="16">
        <f>AD304+AF304-1</f>
        <v>33</v>
      </c>
      <c r="AK304" s="8" t="s">
        <v>31</v>
      </c>
      <c r="AL304" s="16">
        <v>1</v>
      </c>
    </row>
    <row r="305" spans="1:38" ht="15.75" customHeight="1">
      <c r="A305" s="34">
        <v>50.5</v>
      </c>
      <c r="B305" s="35">
        <f>(G305*I305)+(K305*M305)</f>
        <v>50.839999999999996</v>
      </c>
      <c r="C305" s="52">
        <f>A305/1.51</f>
        <v>33.443708609271525</v>
      </c>
      <c r="D305" s="53">
        <f>_xlfn.CEILING.MATH(I305/8)</f>
        <v>5</v>
      </c>
      <c r="E305" s="34" t="s">
        <v>34</v>
      </c>
      <c r="F305" s="34" t="s">
        <v>43</v>
      </c>
      <c r="G305" s="35">
        <v>1.51</v>
      </c>
      <c r="H305" s="35">
        <v>18</v>
      </c>
      <c r="I305" s="38">
        <v>33</v>
      </c>
      <c r="J305" s="34" t="s">
        <v>39</v>
      </c>
      <c r="K305" s="35">
        <v>1.01</v>
      </c>
      <c r="L305" s="35">
        <v>12</v>
      </c>
      <c r="M305" s="38">
        <v>1</v>
      </c>
      <c r="N305" s="23">
        <f>H305*I305</f>
        <v>594</v>
      </c>
      <c r="O305" s="21">
        <f>L305*M305</f>
        <v>12</v>
      </c>
      <c r="P305" s="39">
        <f>N305+O305</f>
        <v>606</v>
      </c>
      <c r="Q305" s="42">
        <f>P305*1.2</f>
        <v>727.19999999999993</v>
      </c>
      <c r="R305" s="18" t="s">
        <v>50</v>
      </c>
      <c r="S305" s="2" t="s">
        <v>51</v>
      </c>
      <c r="T305" s="19">
        <v>5</v>
      </c>
      <c r="V305" s="16"/>
      <c r="W305" s="8" t="s">
        <v>28</v>
      </c>
      <c r="X305" s="19">
        <v>5</v>
      </c>
      <c r="Y305" s="21" t="s">
        <v>44</v>
      </c>
      <c r="Z305" s="21">
        <f>I305+M305-D305</f>
        <v>29</v>
      </c>
      <c r="AA305" s="23" t="s">
        <v>45</v>
      </c>
      <c r="AB305" s="24">
        <f>I305+M305-D305</f>
        <v>29</v>
      </c>
      <c r="AC305" s="23" t="s">
        <v>41</v>
      </c>
      <c r="AD305" s="21">
        <f>I305</f>
        <v>33</v>
      </c>
      <c r="AE305" s="23" t="s">
        <v>37</v>
      </c>
      <c r="AF305" s="24">
        <f>M305</f>
        <v>1</v>
      </c>
      <c r="AG305" s="23" t="s">
        <v>30</v>
      </c>
      <c r="AH305" s="24">
        <v>68</v>
      </c>
      <c r="AI305" s="23" t="s">
        <v>46</v>
      </c>
      <c r="AJ305" s="24">
        <f>AD305+AF305-1</f>
        <v>33</v>
      </c>
      <c r="AK305" s="23" t="s">
        <v>31</v>
      </c>
      <c r="AL305" s="24">
        <v>1</v>
      </c>
    </row>
    <row r="306" spans="1:38" ht="15.75" customHeight="1">
      <c r="A306" s="25">
        <v>51</v>
      </c>
      <c r="B306" s="26">
        <f>(G306*I306)+(K306*M306)</f>
        <v>51.34</v>
      </c>
      <c r="C306" s="54">
        <f>A306/1.51</f>
        <v>33.774834437086092</v>
      </c>
      <c r="D306" s="55">
        <f>_xlfn.CEILING.MATH(I306/8)</f>
        <v>5</v>
      </c>
      <c r="E306" s="29" t="s">
        <v>24</v>
      </c>
      <c r="F306" s="25" t="s">
        <v>40</v>
      </c>
      <c r="G306" s="26">
        <v>1.51</v>
      </c>
      <c r="H306" s="26">
        <v>18</v>
      </c>
      <c r="I306" s="30">
        <v>34</v>
      </c>
      <c r="J306" s="25"/>
      <c r="K306" s="26"/>
      <c r="L306" s="12"/>
      <c r="M306" s="30"/>
      <c r="N306" s="14">
        <f>H306*I306</f>
        <v>612</v>
      </c>
      <c r="O306" s="12">
        <f>L306*M306</f>
        <v>0</v>
      </c>
      <c r="P306" s="31">
        <f>N306+O306</f>
        <v>612</v>
      </c>
      <c r="Q306" s="44">
        <f>P306*1.2</f>
        <v>734.4</v>
      </c>
      <c r="R306" s="11" t="s">
        <v>50</v>
      </c>
      <c r="S306" s="12" t="s">
        <v>51</v>
      </c>
      <c r="T306" s="13">
        <v>5</v>
      </c>
      <c r="U306" s="14"/>
      <c r="V306" s="15"/>
      <c r="W306" s="14" t="s">
        <v>28</v>
      </c>
      <c r="X306" s="13">
        <v>5</v>
      </c>
      <c r="Y306" s="12" t="s">
        <v>44</v>
      </c>
      <c r="Z306" s="12">
        <f>I306+M306-D306</f>
        <v>29</v>
      </c>
      <c r="AA306" s="14" t="s">
        <v>45</v>
      </c>
      <c r="AB306" s="15">
        <f>I306+M306-D306</f>
        <v>29</v>
      </c>
      <c r="AC306" s="14" t="s">
        <v>41</v>
      </c>
      <c r="AD306" s="12">
        <f>I306</f>
        <v>34</v>
      </c>
      <c r="AE306" s="14"/>
      <c r="AF306" s="15"/>
      <c r="AG306" s="14" t="s">
        <v>30</v>
      </c>
      <c r="AH306" s="15">
        <v>68</v>
      </c>
      <c r="AI306" s="14" t="s">
        <v>46</v>
      </c>
      <c r="AJ306" s="15">
        <f>AD306+AF306-1</f>
        <v>33</v>
      </c>
      <c r="AK306" s="14" t="s">
        <v>31</v>
      </c>
      <c r="AL306" s="15">
        <v>1</v>
      </c>
    </row>
    <row r="307" spans="1:38" ht="15.75" customHeight="1">
      <c r="A307" s="3">
        <v>51</v>
      </c>
      <c r="B307" s="4">
        <f>(G307*I307)+(K307*M307)</f>
        <v>51.34</v>
      </c>
      <c r="C307" s="50">
        <f>A307/1.51</f>
        <v>33.774834437086092</v>
      </c>
      <c r="D307" s="51">
        <f>_xlfn.CEILING.MATH(I307/8)</f>
        <v>5</v>
      </c>
      <c r="E307" s="17" t="s">
        <v>32</v>
      </c>
      <c r="F307" s="3" t="s">
        <v>42</v>
      </c>
      <c r="G307" s="4">
        <v>1.51</v>
      </c>
      <c r="H307" s="4">
        <v>18</v>
      </c>
      <c r="I307" s="5">
        <v>34</v>
      </c>
      <c r="J307" s="3"/>
      <c r="K307" s="4"/>
      <c r="M307" s="5"/>
      <c r="N307" s="8">
        <f>H307*I307</f>
        <v>612</v>
      </c>
      <c r="O307" s="2">
        <f>L307*M307</f>
        <v>0</v>
      </c>
      <c r="P307" s="9">
        <f>N307+O307</f>
        <v>612</v>
      </c>
      <c r="Q307" s="41">
        <f>P307*1.2</f>
        <v>734.4</v>
      </c>
      <c r="R307" s="18" t="s">
        <v>50</v>
      </c>
      <c r="S307" s="2" t="s">
        <v>51</v>
      </c>
      <c r="T307" s="19">
        <v>5</v>
      </c>
      <c r="V307" s="16"/>
      <c r="W307" s="8" t="s">
        <v>28</v>
      </c>
      <c r="X307" s="19">
        <v>5</v>
      </c>
      <c r="Y307" s="2" t="s">
        <v>44</v>
      </c>
      <c r="Z307" s="2">
        <f>I307+M307-D307</f>
        <v>29</v>
      </c>
      <c r="AA307" s="8" t="s">
        <v>45</v>
      </c>
      <c r="AB307" s="16">
        <f>I307+M307-D307</f>
        <v>29</v>
      </c>
      <c r="AC307" s="8" t="s">
        <v>41</v>
      </c>
      <c r="AD307" s="2">
        <f>I307</f>
        <v>34</v>
      </c>
      <c r="AE307" s="8"/>
      <c r="AG307" s="8" t="s">
        <v>30</v>
      </c>
      <c r="AH307" s="16">
        <v>68</v>
      </c>
      <c r="AI307" s="8" t="s">
        <v>46</v>
      </c>
      <c r="AJ307" s="16">
        <f>AD307+AF307-1</f>
        <v>33</v>
      </c>
      <c r="AK307" s="8" t="s">
        <v>31</v>
      </c>
      <c r="AL307" s="16">
        <v>1</v>
      </c>
    </row>
    <row r="308" spans="1:38" ht="15.75" customHeight="1">
      <c r="A308" s="3">
        <v>51</v>
      </c>
      <c r="B308" s="4">
        <f>(G308*I308)+(K308*M308)</f>
        <v>51.34</v>
      </c>
      <c r="C308" s="50">
        <f>A308/1.51</f>
        <v>33.774834437086092</v>
      </c>
      <c r="D308" s="51">
        <f>_xlfn.CEILING.MATH(I308/8)</f>
        <v>5</v>
      </c>
      <c r="E308" s="3" t="s">
        <v>34</v>
      </c>
      <c r="F308" s="3" t="s">
        <v>43</v>
      </c>
      <c r="G308" s="4">
        <v>1.51</v>
      </c>
      <c r="H308" s="4">
        <v>18</v>
      </c>
      <c r="I308" s="5">
        <v>34</v>
      </c>
      <c r="J308" s="3"/>
      <c r="K308" s="4"/>
      <c r="M308" s="5"/>
      <c r="N308" s="8">
        <f>H308*I308</f>
        <v>612</v>
      </c>
      <c r="O308" s="2">
        <f>L308*M308</f>
        <v>0</v>
      </c>
      <c r="P308" s="9">
        <f>N308+O308</f>
        <v>612</v>
      </c>
      <c r="Q308" s="41">
        <f>P308*1.2</f>
        <v>734.4</v>
      </c>
      <c r="R308" s="18" t="s">
        <v>50</v>
      </c>
      <c r="S308" s="2" t="s">
        <v>51</v>
      </c>
      <c r="T308" s="19">
        <v>5</v>
      </c>
      <c r="V308" s="16"/>
      <c r="W308" s="8" t="s">
        <v>28</v>
      </c>
      <c r="X308" s="19">
        <v>5</v>
      </c>
      <c r="Y308" s="2" t="s">
        <v>44</v>
      </c>
      <c r="Z308" s="2">
        <f>I308+M308-D308</f>
        <v>29</v>
      </c>
      <c r="AA308" s="8" t="s">
        <v>45</v>
      </c>
      <c r="AB308" s="16">
        <f>I308+M308-D308</f>
        <v>29</v>
      </c>
      <c r="AC308" s="8" t="s">
        <v>41</v>
      </c>
      <c r="AD308" s="2">
        <f>I308</f>
        <v>34</v>
      </c>
      <c r="AE308" s="8"/>
      <c r="AG308" s="8" t="s">
        <v>30</v>
      </c>
      <c r="AH308" s="16">
        <v>68</v>
      </c>
      <c r="AI308" s="8" t="s">
        <v>46</v>
      </c>
      <c r="AJ308" s="16">
        <f>AD308+AF308-1</f>
        <v>33</v>
      </c>
      <c r="AK308" s="8" t="s">
        <v>31</v>
      </c>
      <c r="AL308" s="16">
        <v>1</v>
      </c>
    </row>
    <row r="309" spans="1:38" ht="15.75" customHeight="1">
      <c r="A309" s="3">
        <v>51.5</v>
      </c>
      <c r="B309" s="87">
        <f>(G309*I309)+(K309*M309)</f>
        <v>51.85</v>
      </c>
      <c r="C309" s="50">
        <f>A309/1.51</f>
        <v>34.105960264900659</v>
      </c>
      <c r="D309" s="51">
        <f>_xlfn.CEILING.MATH(I309/8)</f>
        <v>5</v>
      </c>
      <c r="E309" s="7" t="s">
        <v>24</v>
      </c>
      <c r="F309" s="3" t="s">
        <v>40</v>
      </c>
      <c r="G309" s="87">
        <v>1.51</v>
      </c>
      <c r="H309" s="87">
        <v>18</v>
      </c>
      <c r="I309" s="5">
        <v>34</v>
      </c>
      <c r="J309" s="3" t="s">
        <v>25</v>
      </c>
      <c r="K309" s="87">
        <v>0.51</v>
      </c>
      <c r="L309" s="87">
        <v>6</v>
      </c>
      <c r="M309" s="5">
        <v>1</v>
      </c>
      <c r="N309" s="8">
        <f>H309*I309</f>
        <v>612</v>
      </c>
      <c r="O309" s="88">
        <f>L309*M309</f>
        <v>6</v>
      </c>
      <c r="P309" s="89">
        <f>N309+O309</f>
        <v>618</v>
      </c>
      <c r="Q309" s="41">
        <f>P309*1.2</f>
        <v>741.6</v>
      </c>
      <c r="R309" s="18" t="s">
        <v>50</v>
      </c>
      <c r="S309" s="88" t="s">
        <v>51</v>
      </c>
      <c r="T309" s="19">
        <v>5</v>
      </c>
      <c r="V309" s="16"/>
      <c r="W309" s="8" t="s">
        <v>28</v>
      </c>
      <c r="X309" s="19">
        <v>5</v>
      </c>
      <c r="Y309" s="88" t="s">
        <v>44</v>
      </c>
      <c r="Z309" s="88">
        <f>I309+M309-D309</f>
        <v>30</v>
      </c>
      <c r="AA309" s="8" t="s">
        <v>45</v>
      </c>
      <c r="AB309" s="16">
        <f>I309+M309-D309</f>
        <v>30</v>
      </c>
      <c r="AC309" s="8" t="s">
        <v>41</v>
      </c>
      <c r="AD309" s="88">
        <f>I309</f>
        <v>34</v>
      </c>
      <c r="AE309" s="8" t="s">
        <v>29</v>
      </c>
      <c r="AF309" s="16">
        <f>M309</f>
        <v>1</v>
      </c>
      <c r="AG309" s="8" t="s">
        <v>30</v>
      </c>
      <c r="AH309" s="16">
        <v>70</v>
      </c>
      <c r="AI309" s="8" t="s">
        <v>46</v>
      </c>
      <c r="AJ309" s="16">
        <f>AD309+AF309-1</f>
        <v>34</v>
      </c>
      <c r="AK309" s="8" t="s">
        <v>31</v>
      </c>
      <c r="AL309" s="16">
        <v>1</v>
      </c>
    </row>
    <row r="310" spans="1:38" ht="15.75" customHeight="1">
      <c r="A310" s="3">
        <v>51.5</v>
      </c>
      <c r="B310" s="87">
        <f>(G310*I310)+(K310*M310)</f>
        <v>51.85</v>
      </c>
      <c r="C310" s="50">
        <f>A310/1.51</f>
        <v>34.105960264900659</v>
      </c>
      <c r="D310" s="51">
        <f>_xlfn.CEILING.MATH(I310/8)</f>
        <v>5</v>
      </c>
      <c r="E310" s="17" t="s">
        <v>32</v>
      </c>
      <c r="F310" s="3" t="s">
        <v>42</v>
      </c>
      <c r="G310" s="87">
        <v>1.51</v>
      </c>
      <c r="H310" s="87">
        <v>18</v>
      </c>
      <c r="I310" s="5">
        <v>34</v>
      </c>
      <c r="J310" s="3" t="s">
        <v>33</v>
      </c>
      <c r="K310" s="87">
        <v>0.51</v>
      </c>
      <c r="L310" s="87">
        <v>6</v>
      </c>
      <c r="M310" s="5">
        <v>1</v>
      </c>
      <c r="N310" s="8">
        <f>H310*I310</f>
        <v>612</v>
      </c>
      <c r="O310" s="88">
        <f>L310*M310</f>
        <v>6</v>
      </c>
      <c r="P310" s="89">
        <f>N310+O310</f>
        <v>618</v>
      </c>
      <c r="Q310" s="41">
        <f>P310*1.2</f>
        <v>741.6</v>
      </c>
      <c r="R310" s="18" t="s">
        <v>50</v>
      </c>
      <c r="S310" s="2" t="s">
        <v>51</v>
      </c>
      <c r="T310" s="19">
        <v>5</v>
      </c>
      <c r="V310" s="16"/>
      <c r="W310" s="8" t="s">
        <v>28</v>
      </c>
      <c r="X310" s="19">
        <v>5</v>
      </c>
      <c r="Y310" s="88" t="s">
        <v>44</v>
      </c>
      <c r="Z310" s="88">
        <f>I310+M310-D310</f>
        <v>30</v>
      </c>
      <c r="AA310" s="8" t="s">
        <v>45</v>
      </c>
      <c r="AB310" s="16">
        <f>I310+M310-D310</f>
        <v>30</v>
      </c>
      <c r="AC310" s="8" t="s">
        <v>41</v>
      </c>
      <c r="AD310" s="88">
        <f>I310</f>
        <v>34</v>
      </c>
      <c r="AE310" s="8" t="s">
        <v>29</v>
      </c>
      <c r="AF310" s="16">
        <f>M310</f>
        <v>1</v>
      </c>
      <c r="AG310" s="8" t="s">
        <v>30</v>
      </c>
      <c r="AH310" s="16">
        <v>70</v>
      </c>
      <c r="AI310" s="8" t="s">
        <v>46</v>
      </c>
      <c r="AJ310" s="16">
        <f>AD310+AF310-1</f>
        <v>34</v>
      </c>
      <c r="AK310" s="8" t="s">
        <v>31</v>
      </c>
      <c r="AL310" s="16">
        <v>1</v>
      </c>
    </row>
    <row r="311" spans="1:38" ht="15.75" customHeight="1">
      <c r="A311" s="3">
        <v>51.5</v>
      </c>
      <c r="B311" s="87">
        <f>(G311*I311)+(K311*M311)</f>
        <v>51.85</v>
      </c>
      <c r="C311" s="50">
        <f>A311/1.51</f>
        <v>34.105960264900659</v>
      </c>
      <c r="D311" s="51">
        <f>_xlfn.CEILING.MATH(I311/8)</f>
        <v>5</v>
      </c>
      <c r="E311" s="3" t="s">
        <v>34</v>
      </c>
      <c r="F311" s="3" t="s">
        <v>43</v>
      </c>
      <c r="G311" s="87">
        <v>1.51</v>
      </c>
      <c r="H311" s="87">
        <v>18</v>
      </c>
      <c r="I311" s="5">
        <v>34</v>
      </c>
      <c r="J311" s="3" t="s">
        <v>35</v>
      </c>
      <c r="K311" s="87">
        <v>0.51</v>
      </c>
      <c r="L311" s="87">
        <v>6</v>
      </c>
      <c r="M311" s="5">
        <v>1</v>
      </c>
      <c r="N311" s="8">
        <f>H311*I311</f>
        <v>612</v>
      </c>
      <c r="O311" s="88">
        <f>L311*M311</f>
        <v>6</v>
      </c>
      <c r="P311" s="89">
        <f>N311+O311</f>
        <v>618</v>
      </c>
      <c r="Q311" s="41">
        <f>P311*1.2</f>
        <v>741.6</v>
      </c>
      <c r="R311" s="18" t="s">
        <v>50</v>
      </c>
      <c r="S311" s="88" t="s">
        <v>51</v>
      </c>
      <c r="T311" s="19">
        <v>5</v>
      </c>
      <c r="V311" s="16"/>
      <c r="W311" s="8" t="s">
        <v>28</v>
      </c>
      <c r="X311" s="19">
        <v>5</v>
      </c>
      <c r="Y311" s="88" t="s">
        <v>44</v>
      </c>
      <c r="Z311" s="88">
        <f>I311+M311-D311</f>
        <v>30</v>
      </c>
      <c r="AA311" s="8" t="s">
        <v>45</v>
      </c>
      <c r="AB311" s="16">
        <f>I311+M311-D311</f>
        <v>30</v>
      </c>
      <c r="AC311" s="8" t="s">
        <v>41</v>
      </c>
      <c r="AD311" s="88">
        <f>I311</f>
        <v>34</v>
      </c>
      <c r="AE311" s="8" t="s">
        <v>29</v>
      </c>
      <c r="AF311" s="16">
        <f>M311</f>
        <v>1</v>
      </c>
      <c r="AG311" s="8" t="s">
        <v>30</v>
      </c>
      <c r="AH311" s="16">
        <v>70</v>
      </c>
      <c r="AI311" s="8" t="s">
        <v>46</v>
      </c>
      <c r="AJ311" s="16">
        <f>AD311+AF311-1</f>
        <v>34</v>
      </c>
      <c r="AK311" s="8" t="s">
        <v>31</v>
      </c>
      <c r="AL311" s="16">
        <v>1</v>
      </c>
    </row>
    <row r="312" spans="1:38" ht="15.75" customHeight="1">
      <c r="A312" s="3">
        <v>52</v>
      </c>
      <c r="B312" s="4">
        <f>(G312*I312)+(K312*M312)</f>
        <v>52.35</v>
      </c>
      <c r="C312" s="50">
        <f>A312/1.51</f>
        <v>34.437086092715234</v>
      </c>
      <c r="D312" s="51">
        <f>_xlfn.CEILING.MATH(I312/8)</f>
        <v>5</v>
      </c>
      <c r="E312" s="7" t="s">
        <v>24</v>
      </c>
      <c r="F312" s="3" t="s">
        <v>40</v>
      </c>
      <c r="G312" s="4">
        <v>1.51</v>
      </c>
      <c r="H312" s="4">
        <v>18</v>
      </c>
      <c r="I312" s="5">
        <v>34</v>
      </c>
      <c r="J312" s="3" t="s">
        <v>36</v>
      </c>
      <c r="K312" s="4">
        <v>1.01</v>
      </c>
      <c r="L312" s="4">
        <v>12</v>
      </c>
      <c r="M312" s="5">
        <v>1</v>
      </c>
      <c r="N312" s="8">
        <f>H312*I312</f>
        <v>612</v>
      </c>
      <c r="O312" s="2">
        <f>L312*M312</f>
        <v>12</v>
      </c>
      <c r="P312" s="9">
        <f>N312+O312</f>
        <v>624</v>
      </c>
      <c r="Q312" s="41">
        <f>P312*1.2</f>
        <v>748.8</v>
      </c>
      <c r="R312" s="18" t="s">
        <v>50</v>
      </c>
      <c r="S312" s="2" t="s">
        <v>51</v>
      </c>
      <c r="T312" s="19">
        <v>5</v>
      </c>
      <c r="V312" s="16"/>
      <c r="W312" s="8" t="s">
        <v>28</v>
      </c>
      <c r="X312" s="19">
        <v>5</v>
      </c>
      <c r="Y312" s="2" t="s">
        <v>44</v>
      </c>
      <c r="Z312" s="2">
        <f>I312+M312-D312</f>
        <v>30</v>
      </c>
      <c r="AA312" s="8" t="s">
        <v>45</v>
      </c>
      <c r="AB312" s="16">
        <f>I312+M312-D312</f>
        <v>30</v>
      </c>
      <c r="AC312" s="8" t="s">
        <v>41</v>
      </c>
      <c r="AD312" s="2">
        <f>I312</f>
        <v>34</v>
      </c>
      <c r="AE312" s="8" t="s">
        <v>37</v>
      </c>
      <c r="AF312" s="16">
        <f>M312</f>
        <v>1</v>
      </c>
      <c r="AG312" s="8" t="s">
        <v>30</v>
      </c>
      <c r="AH312" s="16">
        <v>70</v>
      </c>
      <c r="AI312" s="8" t="s">
        <v>46</v>
      </c>
      <c r="AJ312" s="16">
        <f>AD312+AF312-1</f>
        <v>34</v>
      </c>
      <c r="AK312" s="8" t="s">
        <v>31</v>
      </c>
      <c r="AL312" s="16">
        <v>1</v>
      </c>
    </row>
    <row r="313" spans="1:38" ht="15.75" customHeight="1">
      <c r="A313" s="3">
        <v>52</v>
      </c>
      <c r="B313" s="4">
        <f>(G313*I313)+(K313*M313)</f>
        <v>52.35</v>
      </c>
      <c r="C313" s="50">
        <f>A313/1.51</f>
        <v>34.437086092715234</v>
      </c>
      <c r="D313" s="51">
        <f>_xlfn.CEILING.MATH(I313/8)</f>
        <v>5</v>
      </c>
      <c r="E313" s="17" t="s">
        <v>32</v>
      </c>
      <c r="F313" s="3" t="s">
        <v>42</v>
      </c>
      <c r="G313" s="4">
        <v>1.51</v>
      </c>
      <c r="H313" s="4">
        <v>18</v>
      </c>
      <c r="I313" s="5">
        <v>34</v>
      </c>
      <c r="J313" s="3" t="s">
        <v>38</v>
      </c>
      <c r="K313" s="4">
        <v>1.01</v>
      </c>
      <c r="L313" s="4">
        <v>12</v>
      </c>
      <c r="M313" s="5">
        <v>1</v>
      </c>
      <c r="N313" s="8">
        <f>H313*I313</f>
        <v>612</v>
      </c>
      <c r="O313" s="2">
        <f>L313*M313</f>
        <v>12</v>
      </c>
      <c r="P313" s="9">
        <f>N313+O313</f>
        <v>624</v>
      </c>
      <c r="Q313" s="41">
        <f>P313*1.2</f>
        <v>748.8</v>
      </c>
      <c r="R313" s="18" t="s">
        <v>50</v>
      </c>
      <c r="S313" s="2" t="s">
        <v>51</v>
      </c>
      <c r="T313" s="19">
        <v>5</v>
      </c>
      <c r="V313" s="16"/>
      <c r="W313" s="8" t="s">
        <v>28</v>
      </c>
      <c r="X313" s="19">
        <v>5</v>
      </c>
      <c r="Y313" s="2" t="s">
        <v>44</v>
      </c>
      <c r="Z313" s="2">
        <f>I313+M313-D313</f>
        <v>30</v>
      </c>
      <c r="AA313" s="8" t="s">
        <v>45</v>
      </c>
      <c r="AB313" s="16">
        <f>I313+M313-D313</f>
        <v>30</v>
      </c>
      <c r="AC313" s="8" t="s">
        <v>41</v>
      </c>
      <c r="AD313" s="2">
        <f>I313</f>
        <v>34</v>
      </c>
      <c r="AE313" s="8" t="s">
        <v>37</v>
      </c>
      <c r="AF313" s="16">
        <f>M313</f>
        <v>1</v>
      </c>
      <c r="AG313" s="8" t="s">
        <v>30</v>
      </c>
      <c r="AH313" s="16">
        <v>70</v>
      </c>
      <c r="AI313" s="8" t="s">
        <v>46</v>
      </c>
      <c r="AJ313" s="16">
        <f>AD313+AF313-1</f>
        <v>34</v>
      </c>
      <c r="AK313" s="8" t="s">
        <v>31</v>
      </c>
      <c r="AL313" s="16">
        <v>1</v>
      </c>
    </row>
    <row r="314" spans="1:38" ht="15.75" customHeight="1">
      <c r="A314" s="34">
        <v>52</v>
      </c>
      <c r="B314" s="35">
        <f>(G314*I314)+(K314*M314)</f>
        <v>52.35</v>
      </c>
      <c r="C314" s="52">
        <f>A314/1.51</f>
        <v>34.437086092715234</v>
      </c>
      <c r="D314" s="53">
        <f>_xlfn.CEILING.MATH(I314/8)</f>
        <v>5</v>
      </c>
      <c r="E314" s="34" t="s">
        <v>34</v>
      </c>
      <c r="F314" s="34" t="s">
        <v>43</v>
      </c>
      <c r="G314" s="35">
        <v>1.51</v>
      </c>
      <c r="H314" s="35">
        <v>18</v>
      </c>
      <c r="I314" s="38">
        <v>34</v>
      </c>
      <c r="J314" s="34" t="s">
        <v>39</v>
      </c>
      <c r="K314" s="35">
        <v>1.01</v>
      </c>
      <c r="L314" s="35">
        <v>12</v>
      </c>
      <c r="M314" s="38">
        <v>1</v>
      </c>
      <c r="N314" s="23">
        <f>H314*I314</f>
        <v>612</v>
      </c>
      <c r="O314" s="21">
        <f>L314*M314</f>
        <v>12</v>
      </c>
      <c r="P314" s="39">
        <f>N314+O314</f>
        <v>624</v>
      </c>
      <c r="Q314" s="42">
        <f>P314*1.2</f>
        <v>748.8</v>
      </c>
      <c r="R314" s="18" t="s">
        <v>50</v>
      </c>
      <c r="S314" s="2" t="s">
        <v>51</v>
      </c>
      <c r="T314" s="19">
        <v>5</v>
      </c>
      <c r="V314" s="16"/>
      <c r="W314" s="8" t="s">
        <v>28</v>
      </c>
      <c r="X314" s="19">
        <v>5</v>
      </c>
      <c r="Y314" s="21" t="s">
        <v>44</v>
      </c>
      <c r="Z314" s="21">
        <f>I314+M314-D314</f>
        <v>30</v>
      </c>
      <c r="AA314" s="23" t="s">
        <v>45</v>
      </c>
      <c r="AB314" s="24">
        <f>I314+M314-D314</f>
        <v>30</v>
      </c>
      <c r="AC314" s="23" t="s">
        <v>41</v>
      </c>
      <c r="AD314" s="21">
        <f>I314</f>
        <v>34</v>
      </c>
      <c r="AE314" s="23" t="s">
        <v>37</v>
      </c>
      <c r="AF314" s="24">
        <f>M314</f>
        <v>1</v>
      </c>
      <c r="AG314" s="23" t="s">
        <v>30</v>
      </c>
      <c r="AH314" s="24">
        <v>70</v>
      </c>
      <c r="AI314" s="23" t="s">
        <v>46</v>
      </c>
      <c r="AJ314" s="24">
        <f>AD314+AF314-1</f>
        <v>34</v>
      </c>
      <c r="AK314" s="23" t="s">
        <v>31</v>
      </c>
      <c r="AL314" s="24">
        <v>1</v>
      </c>
    </row>
    <row r="315" spans="1:38" ht="15.75" customHeight="1">
      <c r="A315" s="25">
        <v>52.5</v>
      </c>
      <c r="B315" s="26">
        <f>(G315*I315)+(K315*M315)</f>
        <v>52.85</v>
      </c>
      <c r="C315" s="54">
        <f>A315/1.51</f>
        <v>34.768211920529801</v>
      </c>
      <c r="D315" s="55">
        <f>_xlfn.CEILING.MATH(I315/8)</f>
        <v>5</v>
      </c>
      <c r="E315" s="29" t="s">
        <v>24</v>
      </c>
      <c r="F315" s="25" t="s">
        <v>40</v>
      </c>
      <c r="G315" s="26">
        <v>1.51</v>
      </c>
      <c r="H315" s="26">
        <v>18</v>
      </c>
      <c r="I315" s="30">
        <v>35</v>
      </c>
      <c r="J315" s="25"/>
      <c r="K315" s="26"/>
      <c r="L315" s="12"/>
      <c r="M315" s="30"/>
      <c r="N315" s="14">
        <f>H315*I315</f>
        <v>630</v>
      </c>
      <c r="O315" s="12">
        <f>L315*M315</f>
        <v>0</v>
      </c>
      <c r="P315" s="31">
        <f>N315+O315</f>
        <v>630</v>
      </c>
      <c r="Q315" s="44">
        <f>P315*1.2</f>
        <v>756</v>
      </c>
      <c r="R315" s="11" t="s">
        <v>50</v>
      </c>
      <c r="S315" s="12" t="s">
        <v>51</v>
      </c>
      <c r="T315" s="13">
        <v>5</v>
      </c>
      <c r="U315" s="14"/>
      <c r="V315" s="15"/>
      <c r="W315" s="14" t="s">
        <v>28</v>
      </c>
      <c r="X315" s="13">
        <v>5</v>
      </c>
      <c r="Y315" s="12" t="s">
        <v>44</v>
      </c>
      <c r="Z315" s="12">
        <f>I315+M315-D315</f>
        <v>30</v>
      </c>
      <c r="AA315" s="14" t="s">
        <v>45</v>
      </c>
      <c r="AB315" s="15">
        <f>I315+M315-D315</f>
        <v>30</v>
      </c>
      <c r="AC315" s="14" t="s">
        <v>41</v>
      </c>
      <c r="AD315" s="12">
        <f>I315</f>
        <v>35</v>
      </c>
      <c r="AE315" s="14"/>
      <c r="AF315" s="15"/>
      <c r="AG315" s="14" t="s">
        <v>30</v>
      </c>
      <c r="AH315" s="15">
        <v>70</v>
      </c>
      <c r="AI315" s="14" t="s">
        <v>46</v>
      </c>
      <c r="AJ315" s="15">
        <f>AD315+AF315-1</f>
        <v>34</v>
      </c>
      <c r="AK315" s="14" t="s">
        <v>31</v>
      </c>
      <c r="AL315" s="15">
        <v>1</v>
      </c>
    </row>
    <row r="316" spans="1:38" ht="15.75" customHeight="1">
      <c r="A316" s="3">
        <v>52.5</v>
      </c>
      <c r="B316" s="4">
        <f>(G316*I316)+(K316*M316)</f>
        <v>52.85</v>
      </c>
      <c r="C316" s="50">
        <f>A316/1.51</f>
        <v>34.768211920529801</v>
      </c>
      <c r="D316" s="51">
        <f>_xlfn.CEILING.MATH(I316/8)</f>
        <v>5</v>
      </c>
      <c r="E316" s="17" t="s">
        <v>32</v>
      </c>
      <c r="F316" s="3" t="s">
        <v>42</v>
      </c>
      <c r="G316" s="4">
        <v>1.51</v>
      </c>
      <c r="H316" s="4">
        <v>18</v>
      </c>
      <c r="I316" s="5">
        <v>35</v>
      </c>
      <c r="J316" s="3"/>
      <c r="K316" s="4"/>
      <c r="M316" s="5"/>
      <c r="N316" s="8">
        <f>H316*I316</f>
        <v>630</v>
      </c>
      <c r="O316" s="2">
        <f>L316*M316</f>
        <v>0</v>
      </c>
      <c r="P316" s="9">
        <f>N316+O316</f>
        <v>630</v>
      </c>
      <c r="Q316" s="41">
        <f>P316*1.2</f>
        <v>756</v>
      </c>
      <c r="R316" s="18" t="s">
        <v>50</v>
      </c>
      <c r="S316" s="2" t="s">
        <v>51</v>
      </c>
      <c r="T316" s="19">
        <v>5</v>
      </c>
      <c r="V316" s="16"/>
      <c r="W316" s="8" t="s">
        <v>28</v>
      </c>
      <c r="X316" s="19">
        <v>5</v>
      </c>
      <c r="Y316" s="2" t="s">
        <v>44</v>
      </c>
      <c r="Z316" s="2">
        <f>I316+M316-D316</f>
        <v>30</v>
      </c>
      <c r="AA316" s="8" t="s">
        <v>45</v>
      </c>
      <c r="AB316" s="16">
        <f>I316+M316-D316</f>
        <v>30</v>
      </c>
      <c r="AC316" s="8" t="s">
        <v>41</v>
      </c>
      <c r="AD316" s="2">
        <f>I316</f>
        <v>35</v>
      </c>
      <c r="AE316" s="8"/>
      <c r="AG316" s="8" t="s">
        <v>30</v>
      </c>
      <c r="AH316" s="16">
        <v>70</v>
      </c>
      <c r="AI316" s="8" t="s">
        <v>46</v>
      </c>
      <c r="AJ316" s="16">
        <f>AD316+AF316-1</f>
        <v>34</v>
      </c>
      <c r="AK316" s="8" t="s">
        <v>31</v>
      </c>
      <c r="AL316" s="16">
        <v>1</v>
      </c>
    </row>
    <row r="317" spans="1:38" ht="15.75" customHeight="1">
      <c r="A317" s="3">
        <v>52.5</v>
      </c>
      <c r="B317" s="4">
        <f>(G317*I317)+(K317*M317)</f>
        <v>52.85</v>
      </c>
      <c r="C317" s="50">
        <f>A317/1.51</f>
        <v>34.768211920529801</v>
      </c>
      <c r="D317" s="51">
        <f>_xlfn.CEILING.MATH(I317/8)</f>
        <v>5</v>
      </c>
      <c r="E317" s="3" t="s">
        <v>34</v>
      </c>
      <c r="F317" s="3" t="s">
        <v>43</v>
      </c>
      <c r="G317" s="4">
        <v>1.51</v>
      </c>
      <c r="H317" s="4">
        <v>18</v>
      </c>
      <c r="I317" s="5">
        <v>35</v>
      </c>
      <c r="J317" s="3"/>
      <c r="K317" s="4"/>
      <c r="M317" s="5"/>
      <c r="N317" s="8">
        <f>H317*I317</f>
        <v>630</v>
      </c>
      <c r="O317" s="2">
        <f>L317*M317</f>
        <v>0</v>
      </c>
      <c r="P317" s="9">
        <f>N317+O317</f>
        <v>630</v>
      </c>
      <c r="Q317" s="41">
        <f>P317*1.2</f>
        <v>756</v>
      </c>
      <c r="R317" s="18" t="s">
        <v>50</v>
      </c>
      <c r="S317" s="2" t="s">
        <v>51</v>
      </c>
      <c r="T317" s="19">
        <v>5</v>
      </c>
      <c r="V317" s="16"/>
      <c r="W317" s="8" t="s">
        <v>28</v>
      </c>
      <c r="X317" s="19">
        <v>5</v>
      </c>
      <c r="Y317" s="2" t="s">
        <v>44</v>
      </c>
      <c r="Z317" s="2">
        <f>I317+M317-D317</f>
        <v>30</v>
      </c>
      <c r="AA317" s="8" t="s">
        <v>45</v>
      </c>
      <c r="AB317" s="16">
        <f>I317+M317-D317</f>
        <v>30</v>
      </c>
      <c r="AC317" s="8" t="s">
        <v>41</v>
      </c>
      <c r="AD317" s="2">
        <f>I317</f>
        <v>35</v>
      </c>
      <c r="AE317" s="8"/>
      <c r="AG317" s="8" t="s">
        <v>30</v>
      </c>
      <c r="AH317" s="16">
        <v>70</v>
      </c>
      <c r="AI317" s="8" t="s">
        <v>46</v>
      </c>
      <c r="AJ317" s="16">
        <f>AD317+AF317-1</f>
        <v>34</v>
      </c>
      <c r="AK317" s="8" t="s">
        <v>31</v>
      </c>
      <c r="AL317" s="16">
        <v>1</v>
      </c>
    </row>
    <row r="318" spans="1:38" ht="15.75" customHeight="1">
      <c r="A318" s="3">
        <v>53</v>
      </c>
      <c r="B318" s="4">
        <f>(G318*I318)+(K318*M318)</f>
        <v>53.36</v>
      </c>
      <c r="C318" s="50">
        <f>A318/1.51</f>
        <v>35.099337748344368</v>
      </c>
      <c r="D318" s="51">
        <f>_xlfn.CEILING.MATH(I318/8)</f>
        <v>5</v>
      </c>
      <c r="E318" s="7" t="s">
        <v>24</v>
      </c>
      <c r="F318" s="3" t="s">
        <v>40</v>
      </c>
      <c r="G318" s="4">
        <v>1.51</v>
      </c>
      <c r="H318" s="4">
        <v>18</v>
      </c>
      <c r="I318" s="5">
        <v>35</v>
      </c>
      <c r="J318" s="3" t="s">
        <v>25</v>
      </c>
      <c r="K318" s="4">
        <v>0.51</v>
      </c>
      <c r="L318" s="4">
        <v>6</v>
      </c>
      <c r="M318" s="5">
        <v>1</v>
      </c>
      <c r="N318" s="8">
        <f>H318*I318</f>
        <v>630</v>
      </c>
      <c r="O318" s="2">
        <f>L318*M318</f>
        <v>6</v>
      </c>
      <c r="P318" s="9">
        <f>N318+O318</f>
        <v>636</v>
      </c>
      <c r="Q318" s="41">
        <f>P318*1.2</f>
        <v>763.19999999999993</v>
      </c>
      <c r="R318" s="18" t="s">
        <v>50</v>
      </c>
      <c r="S318" s="88" t="s">
        <v>51</v>
      </c>
      <c r="T318" s="19">
        <v>5</v>
      </c>
      <c r="V318" s="16"/>
      <c r="W318" s="8" t="s">
        <v>28</v>
      </c>
      <c r="X318" s="19">
        <v>5</v>
      </c>
      <c r="Y318" s="2" t="s">
        <v>44</v>
      </c>
      <c r="Z318" s="2">
        <f>I318+M318-D318</f>
        <v>31</v>
      </c>
      <c r="AA318" s="8" t="s">
        <v>45</v>
      </c>
      <c r="AB318" s="16">
        <f>I318+M318-D318</f>
        <v>31</v>
      </c>
      <c r="AC318" s="8" t="s">
        <v>41</v>
      </c>
      <c r="AD318" s="2">
        <f>I318</f>
        <v>35</v>
      </c>
      <c r="AE318" s="8" t="s">
        <v>29</v>
      </c>
      <c r="AF318" s="16">
        <f>M318</f>
        <v>1</v>
      </c>
      <c r="AG318" s="8" t="s">
        <v>30</v>
      </c>
      <c r="AH318" s="16">
        <v>72</v>
      </c>
      <c r="AI318" s="8" t="s">
        <v>46</v>
      </c>
      <c r="AJ318" s="16">
        <f>AD318+AF318-1</f>
        <v>35</v>
      </c>
      <c r="AK318" s="8" t="s">
        <v>31</v>
      </c>
      <c r="AL318" s="16">
        <v>1</v>
      </c>
    </row>
    <row r="319" spans="1:38" ht="15.75" customHeight="1">
      <c r="A319" s="3">
        <v>53</v>
      </c>
      <c r="B319" s="87">
        <f>(G319*I319)+(K319*M319)</f>
        <v>53.36</v>
      </c>
      <c r="C319" s="50">
        <f>A319/1.51</f>
        <v>35.099337748344368</v>
      </c>
      <c r="D319" s="51">
        <f>_xlfn.CEILING.MATH(I319/8)</f>
        <v>5</v>
      </c>
      <c r="E319" s="17" t="s">
        <v>32</v>
      </c>
      <c r="F319" s="3" t="s">
        <v>42</v>
      </c>
      <c r="G319" s="87">
        <v>1.51</v>
      </c>
      <c r="H319" s="87">
        <v>18</v>
      </c>
      <c r="I319" s="5">
        <v>35</v>
      </c>
      <c r="J319" s="3" t="s">
        <v>33</v>
      </c>
      <c r="K319" s="87">
        <v>0.51</v>
      </c>
      <c r="L319" s="87">
        <v>6</v>
      </c>
      <c r="M319" s="5">
        <v>1</v>
      </c>
      <c r="N319" s="8">
        <f>H319*I319</f>
        <v>630</v>
      </c>
      <c r="O319" s="88">
        <f>L319*M319</f>
        <v>6</v>
      </c>
      <c r="P319" s="89">
        <f>N319+O319</f>
        <v>636</v>
      </c>
      <c r="Q319" s="41">
        <f>P319*1.2</f>
        <v>763.19999999999993</v>
      </c>
      <c r="R319" s="18" t="s">
        <v>50</v>
      </c>
      <c r="S319" s="2" t="s">
        <v>51</v>
      </c>
      <c r="T319" s="19">
        <v>5</v>
      </c>
      <c r="V319" s="16"/>
      <c r="W319" s="8" t="s">
        <v>28</v>
      </c>
      <c r="X319" s="19">
        <v>5</v>
      </c>
      <c r="Y319" s="88" t="s">
        <v>44</v>
      </c>
      <c r="Z319" s="88">
        <f>I319+M319-D319</f>
        <v>31</v>
      </c>
      <c r="AA319" s="8" t="s">
        <v>45</v>
      </c>
      <c r="AB319" s="16">
        <f>I319+M319-D319</f>
        <v>31</v>
      </c>
      <c r="AC319" s="8" t="s">
        <v>41</v>
      </c>
      <c r="AD319" s="88">
        <f>I319</f>
        <v>35</v>
      </c>
      <c r="AE319" s="8" t="s">
        <v>29</v>
      </c>
      <c r="AF319" s="16">
        <f>M319</f>
        <v>1</v>
      </c>
      <c r="AG319" s="8" t="s">
        <v>30</v>
      </c>
      <c r="AH319" s="16">
        <v>72</v>
      </c>
      <c r="AI319" s="8" t="s">
        <v>46</v>
      </c>
      <c r="AJ319" s="16">
        <f>AD319+AF319-1</f>
        <v>35</v>
      </c>
      <c r="AK319" s="8" t="s">
        <v>31</v>
      </c>
      <c r="AL319" s="16">
        <v>1</v>
      </c>
    </row>
    <row r="320" spans="1:38" ht="15.75" customHeight="1">
      <c r="A320" s="3">
        <v>53</v>
      </c>
      <c r="B320" s="4">
        <f>(G320*I320)+(K320*M320)</f>
        <v>53.36</v>
      </c>
      <c r="C320" s="50">
        <f>A320/1.51</f>
        <v>35.099337748344368</v>
      </c>
      <c r="D320" s="51">
        <f>_xlfn.CEILING.MATH(I320/8)</f>
        <v>5</v>
      </c>
      <c r="E320" s="3" t="s">
        <v>34</v>
      </c>
      <c r="F320" s="3" t="s">
        <v>43</v>
      </c>
      <c r="G320" s="4">
        <v>1.51</v>
      </c>
      <c r="H320" s="4">
        <v>18</v>
      </c>
      <c r="I320" s="5">
        <v>35</v>
      </c>
      <c r="J320" s="3" t="s">
        <v>35</v>
      </c>
      <c r="K320" s="4">
        <v>0.51</v>
      </c>
      <c r="L320" s="4">
        <v>6</v>
      </c>
      <c r="M320" s="5">
        <v>1</v>
      </c>
      <c r="N320" s="8">
        <f>H320*I320</f>
        <v>630</v>
      </c>
      <c r="O320" s="2">
        <f>L320*M320</f>
        <v>6</v>
      </c>
      <c r="P320" s="9">
        <f>N320+O320</f>
        <v>636</v>
      </c>
      <c r="Q320" s="41">
        <f>P320*1.2</f>
        <v>763.19999999999993</v>
      </c>
      <c r="R320" s="18" t="s">
        <v>50</v>
      </c>
      <c r="S320" s="88" t="s">
        <v>51</v>
      </c>
      <c r="T320" s="19">
        <v>5</v>
      </c>
      <c r="V320" s="16"/>
      <c r="W320" s="8" t="s">
        <v>28</v>
      </c>
      <c r="X320" s="19">
        <v>5</v>
      </c>
      <c r="Y320" s="2" t="s">
        <v>44</v>
      </c>
      <c r="Z320" s="2">
        <f>I320+M320-D320</f>
        <v>31</v>
      </c>
      <c r="AA320" s="8" t="s">
        <v>45</v>
      </c>
      <c r="AB320" s="16">
        <f>I320+M320-D320</f>
        <v>31</v>
      </c>
      <c r="AC320" s="8" t="s">
        <v>41</v>
      </c>
      <c r="AD320" s="2">
        <f>I320</f>
        <v>35</v>
      </c>
      <c r="AE320" s="8" t="s">
        <v>29</v>
      </c>
      <c r="AF320" s="16">
        <f>M320</f>
        <v>1</v>
      </c>
      <c r="AG320" s="8" t="s">
        <v>30</v>
      </c>
      <c r="AH320" s="16">
        <v>72</v>
      </c>
      <c r="AI320" s="8" t="s">
        <v>46</v>
      </c>
      <c r="AJ320" s="16">
        <f>AD320+AF320-1</f>
        <v>35</v>
      </c>
      <c r="AK320" s="8" t="s">
        <v>31</v>
      </c>
      <c r="AL320" s="16">
        <v>1</v>
      </c>
    </row>
    <row r="321" spans="1:38" ht="15.75" customHeight="1">
      <c r="A321" s="3">
        <v>53.5</v>
      </c>
      <c r="B321" s="87">
        <f>(G321*I321)+(K321*M321)</f>
        <v>53.86</v>
      </c>
      <c r="C321" s="50">
        <f>A321/1.51</f>
        <v>35.430463576158942</v>
      </c>
      <c r="D321" s="51">
        <f>_xlfn.CEILING.MATH(I321/8)</f>
        <v>5</v>
      </c>
      <c r="E321" s="7" t="s">
        <v>24</v>
      </c>
      <c r="F321" s="3" t="s">
        <v>40</v>
      </c>
      <c r="G321" s="87">
        <v>1.51</v>
      </c>
      <c r="H321" s="87">
        <v>18</v>
      </c>
      <c r="I321" s="5">
        <v>35</v>
      </c>
      <c r="J321" s="3" t="s">
        <v>36</v>
      </c>
      <c r="K321" s="87">
        <v>1.01</v>
      </c>
      <c r="L321" s="87">
        <v>12</v>
      </c>
      <c r="M321" s="5">
        <v>1</v>
      </c>
      <c r="N321" s="8">
        <f>H321*I321</f>
        <v>630</v>
      </c>
      <c r="O321" s="88">
        <f>L321*M321</f>
        <v>12</v>
      </c>
      <c r="P321" s="89">
        <f>N321+O321</f>
        <v>642</v>
      </c>
      <c r="Q321" s="41">
        <f>P321*1.2</f>
        <v>770.4</v>
      </c>
      <c r="R321" s="18" t="s">
        <v>50</v>
      </c>
      <c r="S321" s="88" t="s">
        <v>51</v>
      </c>
      <c r="T321" s="19">
        <v>5</v>
      </c>
      <c r="V321" s="16"/>
      <c r="W321" s="8" t="s">
        <v>28</v>
      </c>
      <c r="X321" s="19">
        <v>5</v>
      </c>
      <c r="Y321" s="88" t="s">
        <v>44</v>
      </c>
      <c r="Z321" s="88">
        <f>I321+M321-D321</f>
        <v>31</v>
      </c>
      <c r="AA321" s="8" t="s">
        <v>45</v>
      </c>
      <c r="AB321" s="16">
        <f>I321+M321-D321</f>
        <v>31</v>
      </c>
      <c r="AC321" s="8" t="s">
        <v>41</v>
      </c>
      <c r="AD321" s="88">
        <f>I321</f>
        <v>35</v>
      </c>
      <c r="AE321" s="8" t="s">
        <v>37</v>
      </c>
      <c r="AF321" s="16">
        <f>M321</f>
        <v>1</v>
      </c>
      <c r="AG321" s="8" t="s">
        <v>30</v>
      </c>
      <c r="AH321" s="16">
        <v>72</v>
      </c>
      <c r="AI321" s="8" t="s">
        <v>46</v>
      </c>
      <c r="AJ321" s="16">
        <f>AD321+AF321-1</f>
        <v>35</v>
      </c>
      <c r="AK321" s="8" t="s">
        <v>31</v>
      </c>
      <c r="AL321" s="16">
        <v>1</v>
      </c>
    </row>
    <row r="322" spans="1:38" ht="15.75" customHeight="1">
      <c r="A322" s="3">
        <v>53.5</v>
      </c>
      <c r="B322" s="4">
        <f>(G322*I322)+(K322*M322)</f>
        <v>53.86</v>
      </c>
      <c r="C322" s="50">
        <f>A322/1.51</f>
        <v>35.430463576158942</v>
      </c>
      <c r="D322" s="51">
        <f>_xlfn.CEILING.MATH(I322/8)</f>
        <v>5</v>
      </c>
      <c r="E322" s="17" t="s">
        <v>32</v>
      </c>
      <c r="F322" s="3" t="s">
        <v>42</v>
      </c>
      <c r="G322" s="4">
        <v>1.51</v>
      </c>
      <c r="H322" s="4">
        <v>18</v>
      </c>
      <c r="I322" s="5">
        <v>35</v>
      </c>
      <c r="J322" s="3" t="s">
        <v>38</v>
      </c>
      <c r="K322" s="4">
        <v>1.01</v>
      </c>
      <c r="L322" s="4">
        <v>12</v>
      </c>
      <c r="M322" s="5">
        <v>1</v>
      </c>
      <c r="N322" s="8">
        <f>H322*I322</f>
        <v>630</v>
      </c>
      <c r="O322" s="2">
        <f>L322*M322</f>
        <v>12</v>
      </c>
      <c r="P322" s="9">
        <f>N322+O322</f>
        <v>642</v>
      </c>
      <c r="Q322" s="41">
        <f>P322*1.2</f>
        <v>770.4</v>
      </c>
      <c r="R322" s="18" t="s">
        <v>50</v>
      </c>
      <c r="S322" s="2" t="s">
        <v>51</v>
      </c>
      <c r="T322" s="19">
        <v>5</v>
      </c>
      <c r="V322" s="16"/>
      <c r="W322" s="8" t="s">
        <v>28</v>
      </c>
      <c r="X322" s="19">
        <v>5</v>
      </c>
      <c r="Y322" s="2" t="s">
        <v>44</v>
      </c>
      <c r="Z322" s="2">
        <f>I322+M322-D322</f>
        <v>31</v>
      </c>
      <c r="AA322" s="8" t="s">
        <v>45</v>
      </c>
      <c r="AB322" s="16">
        <f>I322+M322-D322</f>
        <v>31</v>
      </c>
      <c r="AC322" s="8" t="s">
        <v>41</v>
      </c>
      <c r="AD322" s="2">
        <f>I322</f>
        <v>35</v>
      </c>
      <c r="AE322" s="8" t="s">
        <v>37</v>
      </c>
      <c r="AF322" s="16">
        <f>M322</f>
        <v>1</v>
      </c>
      <c r="AG322" s="8" t="s">
        <v>30</v>
      </c>
      <c r="AH322" s="16">
        <v>72</v>
      </c>
      <c r="AI322" s="8" t="s">
        <v>46</v>
      </c>
      <c r="AJ322" s="16">
        <f>AD322+AF322-1</f>
        <v>35</v>
      </c>
      <c r="AK322" s="8" t="s">
        <v>31</v>
      </c>
      <c r="AL322" s="16">
        <v>1</v>
      </c>
    </row>
    <row r="323" spans="1:38" ht="15.75" customHeight="1">
      <c r="A323" s="34">
        <v>53.5</v>
      </c>
      <c r="B323" s="35">
        <f>(G323*I323)+(K323*M323)</f>
        <v>53.86</v>
      </c>
      <c r="C323" s="52">
        <f>A323/1.51</f>
        <v>35.430463576158942</v>
      </c>
      <c r="D323" s="53">
        <f>_xlfn.CEILING.MATH(I323/8)</f>
        <v>5</v>
      </c>
      <c r="E323" s="34" t="s">
        <v>34</v>
      </c>
      <c r="F323" s="34" t="s">
        <v>43</v>
      </c>
      <c r="G323" s="35">
        <v>1.51</v>
      </c>
      <c r="H323" s="35">
        <v>18</v>
      </c>
      <c r="I323" s="38">
        <v>35</v>
      </c>
      <c r="J323" s="34" t="s">
        <v>39</v>
      </c>
      <c r="K323" s="35">
        <v>1.01</v>
      </c>
      <c r="L323" s="35">
        <v>12</v>
      </c>
      <c r="M323" s="38">
        <v>1</v>
      </c>
      <c r="N323" s="23">
        <f>H323*I323</f>
        <v>630</v>
      </c>
      <c r="O323" s="21">
        <f>L323*M323</f>
        <v>12</v>
      </c>
      <c r="P323" s="39">
        <f>N323+O323</f>
        <v>642</v>
      </c>
      <c r="Q323" s="42">
        <f>P323*1.2</f>
        <v>770.4</v>
      </c>
      <c r="R323" s="18" t="s">
        <v>50</v>
      </c>
      <c r="S323" s="88" t="s">
        <v>51</v>
      </c>
      <c r="T323" s="19">
        <v>5</v>
      </c>
      <c r="V323" s="16"/>
      <c r="W323" s="8" t="s">
        <v>28</v>
      </c>
      <c r="X323" s="19">
        <v>5</v>
      </c>
      <c r="Y323" s="21" t="s">
        <v>44</v>
      </c>
      <c r="Z323" s="21">
        <f>I323+M323-D323</f>
        <v>31</v>
      </c>
      <c r="AA323" s="23" t="s">
        <v>45</v>
      </c>
      <c r="AB323" s="24">
        <f>I323+M323-D323</f>
        <v>31</v>
      </c>
      <c r="AC323" s="23" t="s">
        <v>41</v>
      </c>
      <c r="AD323" s="21">
        <f>I323</f>
        <v>35</v>
      </c>
      <c r="AE323" s="23" t="s">
        <v>37</v>
      </c>
      <c r="AF323" s="24">
        <f>M323</f>
        <v>1</v>
      </c>
      <c r="AG323" s="23" t="s">
        <v>30</v>
      </c>
      <c r="AH323" s="24">
        <v>72</v>
      </c>
      <c r="AI323" s="23" t="s">
        <v>46</v>
      </c>
      <c r="AJ323" s="24">
        <f>AD323+AF323-1</f>
        <v>35</v>
      </c>
      <c r="AK323" s="23" t="s">
        <v>31</v>
      </c>
      <c r="AL323" s="24">
        <v>1</v>
      </c>
    </row>
    <row r="324" spans="1:38" ht="15.75" customHeight="1">
      <c r="A324" s="3">
        <v>54</v>
      </c>
      <c r="B324" s="87">
        <f>(G324*I324)+(K324*M324)</f>
        <v>54.36</v>
      </c>
      <c r="C324" s="50">
        <f>A324/1.51</f>
        <v>35.76158940397351</v>
      </c>
      <c r="D324" s="51">
        <f>_xlfn.CEILING.MATH(I324/8)</f>
        <v>5</v>
      </c>
      <c r="E324" s="7" t="s">
        <v>24</v>
      </c>
      <c r="F324" s="3" t="s">
        <v>40</v>
      </c>
      <c r="G324" s="87">
        <v>1.51</v>
      </c>
      <c r="H324" s="87">
        <v>18</v>
      </c>
      <c r="I324" s="5">
        <v>36</v>
      </c>
      <c r="J324" s="3"/>
      <c r="K324" s="87"/>
      <c r="L324" s="87"/>
      <c r="M324" s="5"/>
      <c r="N324" s="8">
        <f>H324*I324</f>
        <v>648</v>
      </c>
      <c r="O324" s="88">
        <f>L324*M324</f>
        <v>0</v>
      </c>
      <c r="P324" s="89">
        <f>N324+O324</f>
        <v>648</v>
      </c>
      <c r="Q324" s="41">
        <f>P324*1.2</f>
        <v>777.6</v>
      </c>
      <c r="R324" s="11" t="s">
        <v>50</v>
      </c>
      <c r="S324" s="12" t="s">
        <v>51</v>
      </c>
      <c r="T324" s="13">
        <v>5</v>
      </c>
      <c r="U324" s="14"/>
      <c r="V324" s="15"/>
      <c r="W324" s="14" t="s">
        <v>28</v>
      </c>
      <c r="X324" s="13">
        <v>5</v>
      </c>
      <c r="Y324" s="88" t="s">
        <v>44</v>
      </c>
      <c r="Z324" s="88">
        <f>I324+M324-D324</f>
        <v>31</v>
      </c>
      <c r="AA324" s="8" t="s">
        <v>45</v>
      </c>
      <c r="AB324" s="16">
        <f>I324+M324-D324</f>
        <v>31</v>
      </c>
      <c r="AC324" s="8" t="s">
        <v>41</v>
      </c>
      <c r="AD324" s="88">
        <f>I324</f>
        <v>36</v>
      </c>
      <c r="AE324" s="8"/>
      <c r="AG324" s="8" t="s">
        <v>30</v>
      </c>
      <c r="AH324" s="16">
        <v>72</v>
      </c>
      <c r="AI324" s="8" t="s">
        <v>46</v>
      </c>
      <c r="AJ324" s="16">
        <f>AD324+AF324-1</f>
        <v>35</v>
      </c>
      <c r="AK324" s="8" t="s">
        <v>31</v>
      </c>
      <c r="AL324" s="16">
        <v>1</v>
      </c>
    </row>
    <row r="325" spans="1:38" ht="15.75" customHeight="1">
      <c r="A325" s="3">
        <v>54</v>
      </c>
      <c r="B325" s="87">
        <f>(G325*I325)+(K325*M325)</f>
        <v>54.36</v>
      </c>
      <c r="C325" s="50">
        <f>A325/1.51</f>
        <v>35.76158940397351</v>
      </c>
      <c r="D325" s="51">
        <f>_xlfn.CEILING.MATH(I325/8)</f>
        <v>5</v>
      </c>
      <c r="E325" s="17" t="s">
        <v>32</v>
      </c>
      <c r="F325" s="3" t="s">
        <v>42</v>
      </c>
      <c r="G325" s="87">
        <v>1.51</v>
      </c>
      <c r="H325" s="87">
        <v>18</v>
      </c>
      <c r="I325" s="5">
        <v>36</v>
      </c>
      <c r="J325" s="3"/>
      <c r="K325" s="87"/>
      <c r="L325" s="87"/>
      <c r="M325" s="5"/>
      <c r="N325" s="8">
        <f>H325*I325</f>
        <v>648</v>
      </c>
      <c r="O325" s="88">
        <f>L325*M325</f>
        <v>0</v>
      </c>
      <c r="P325" s="89">
        <f>N325+O325</f>
        <v>648</v>
      </c>
      <c r="Q325" s="41">
        <f>P325*1.2</f>
        <v>777.6</v>
      </c>
      <c r="R325" s="18" t="s">
        <v>50</v>
      </c>
      <c r="S325" s="2" t="s">
        <v>51</v>
      </c>
      <c r="T325" s="19">
        <v>5</v>
      </c>
      <c r="V325" s="16"/>
      <c r="W325" s="8" t="s">
        <v>28</v>
      </c>
      <c r="X325" s="19">
        <v>5</v>
      </c>
      <c r="Y325" s="88" t="s">
        <v>44</v>
      </c>
      <c r="Z325" s="88">
        <f>I325+M325-D325</f>
        <v>31</v>
      </c>
      <c r="AA325" s="8" t="s">
        <v>45</v>
      </c>
      <c r="AB325" s="16">
        <f>I325+M325-D325</f>
        <v>31</v>
      </c>
      <c r="AC325" s="8" t="s">
        <v>41</v>
      </c>
      <c r="AD325" s="88">
        <f>I325</f>
        <v>36</v>
      </c>
      <c r="AE325" s="8"/>
      <c r="AG325" s="8" t="s">
        <v>30</v>
      </c>
      <c r="AH325" s="16">
        <v>72</v>
      </c>
      <c r="AI325" s="8" t="s">
        <v>46</v>
      </c>
      <c r="AJ325" s="16">
        <f>AD325+AF325-1</f>
        <v>35</v>
      </c>
      <c r="AK325" s="8" t="s">
        <v>31</v>
      </c>
      <c r="AL325" s="16">
        <v>1</v>
      </c>
    </row>
    <row r="326" spans="1:38" ht="15.75" customHeight="1">
      <c r="A326" s="3">
        <v>54</v>
      </c>
      <c r="B326" s="87">
        <f>(G326*I326)+(K326*M326)</f>
        <v>54.36</v>
      </c>
      <c r="C326" s="50">
        <f>A326/1.51</f>
        <v>35.76158940397351</v>
      </c>
      <c r="D326" s="51">
        <f>_xlfn.CEILING.MATH(I326/8)</f>
        <v>5</v>
      </c>
      <c r="E326" s="3" t="s">
        <v>34</v>
      </c>
      <c r="F326" s="3" t="s">
        <v>43</v>
      </c>
      <c r="G326" s="87">
        <v>1.51</v>
      </c>
      <c r="H326" s="87">
        <v>18</v>
      </c>
      <c r="I326" s="5">
        <v>36</v>
      </c>
      <c r="J326" s="3"/>
      <c r="K326" s="87"/>
      <c r="L326" s="87"/>
      <c r="M326" s="5"/>
      <c r="N326" s="8">
        <f>H326*I326</f>
        <v>648</v>
      </c>
      <c r="O326" s="88">
        <f>L326*M326</f>
        <v>0</v>
      </c>
      <c r="P326" s="89">
        <f>N326+O326</f>
        <v>648</v>
      </c>
      <c r="Q326" s="41">
        <f>P326*1.2</f>
        <v>777.6</v>
      </c>
      <c r="R326" s="18" t="s">
        <v>50</v>
      </c>
      <c r="S326" s="88" t="s">
        <v>51</v>
      </c>
      <c r="T326" s="19">
        <v>5</v>
      </c>
      <c r="V326" s="16"/>
      <c r="W326" s="8" t="s">
        <v>28</v>
      </c>
      <c r="X326" s="19">
        <v>5</v>
      </c>
      <c r="Y326" s="88" t="s">
        <v>44</v>
      </c>
      <c r="Z326" s="88">
        <f>I326+M326-D326</f>
        <v>31</v>
      </c>
      <c r="AA326" s="8" t="s">
        <v>45</v>
      </c>
      <c r="AB326" s="16">
        <f>I326+M326-D326</f>
        <v>31</v>
      </c>
      <c r="AC326" s="8" t="s">
        <v>41</v>
      </c>
      <c r="AD326" s="88">
        <f>I326</f>
        <v>36</v>
      </c>
      <c r="AE326" s="8"/>
      <c r="AG326" s="8" t="s">
        <v>30</v>
      </c>
      <c r="AH326" s="16">
        <v>72</v>
      </c>
      <c r="AI326" s="8" t="s">
        <v>46</v>
      </c>
      <c r="AJ326" s="16">
        <f>AD326+AF326-1</f>
        <v>35</v>
      </c>
      <c r="AK326" s="8" t="s">
        <v>31</v>
      </c>
      <c r="AL326" s="16">
        <v>1</v>
      </c>
    </row>
    <row r="327" spans="1:38" ht="15.75" customHeight="1">
      <c r="A327" s="3">
        <v>54.5</v>
      </c>
      <c r="B327" s="87">
        <f>(G327*I327)+(K327*M327)</f>
        <v>54.87</v>
      </c>
      <c r="C327" s="50">
        <f>A327/1.51</f>
        <v>36.092715231788077</v>
      </c>
      <c r="D327" s="51">
        <f>_xlfn.CEILING.MATH(I327/8)</f>
        <v>5</v>
      </c>
      <c r="E327" s="7" t="s">
        <v>24</v>
      </c>
      <c r="F327" s="3" t="s">
        <v>40</v>
      </c>
      <c r="G327" s="87">
        <v>1.51</v>
      </c>
      <c r="H327" s="87">
        <v>18</v>
      </c>
      <c r="I327" s="5">
        <v>36</v>
      </c>
      <c r="J327" s="3" t="s">
        <v>25</v>
      </c>
      <c r="K327" s="87">
        <v>0.51</v>
      </c>
      <c r="L327" s="87">
        <v>6</v>
      </c>
      <c r="M327" s="5">
        <v>1</v>
      </c>
      <c r="N327" s="8">
        <f>H327*I327</f>
        <v>648</v>
      </c>
      <c r="O327" s="88">
        <f>L327*M327</f>
        <v>6</v>
      </c>
      <c r="P327" s="89">
        <f>N327+O327</f>
        <v>654</v>
      </c>
      <c r="Q327" s="41">
        <f>P327*1.2</f>
        <v>784.8</v>
      </c>
      <c r="R327" s="18" t="s">
        <v>50</v>
      </c>
      <c r="S327" s="88" t="s">
        <v>51</v>
      </c>
      <c r="T327" s="19">
        <v>5</v>
      </c>
      <c r="V327" s="16"/>
      <c r="W327" s="8" t="s">
        <v>28</v>
      </c>
      <c r="X327" s="19">
        <v>5</v>
      </c>
      <c r="Y327" s="88" t="s">
        <v>44</v>
      </c>
      <c r="Z327" s="88">
        <f>I327+M327-D327</f>
        <v>32</v>
      </c>
      <c r="AA327" s="8" t="s">
        <v>45</v>
      </c>
      <c r="AB327" s="16">
        <f>I327+M327-D327</f>
        <v>32</v>
      </c>
      <c r="AC327" s="8" t="s">
        <v>41</v>
      </c>
      <c r="AD327" s="88">
        <f>I327</f>
        <v>36</v>
      </c>
      <c r="AE327" s="8" t="s">
        <v>29</v>
      </c>
      <c r="AF327" s="16">
        <f>M327</f>
        <v>1</v>
      </c>
      <c r="AG327" s="8" t="s">
        <v>30</v>
      </c>
      <c r="AH327" s="16">
        <v>74</v>
      </c>
      <c r="AI327" s="8" t="s">
        <v>46</v>
      </c>
      <c r="AJ327" s="16">
        <f>AD327+AF327-1</f>
        <v>36</v>
      </c>
      <c r="AK327" s="8" t="s">
        <v>31</v>
      </c>
      <c r="AL327" s="16">
        <v>1</v>
      </c>
    </row>
    <row r="328" spans="1:38" ht="15.75" customHeight="1">
      <c r="A328" s="3">
        <v>54.5</v>
      </c>
      <c r="B328" s="87">
        <f>(G328*I328)+(K328*M328)</f>
        <v>54.87</v>
      </c>
      <c r="C328" s="50">
        <f>A328/1.51</f>
        <v>36.092715231788077</v>
      </c>
      <c r="D328" s="51">
        <f>_xlfn.CEILING.MATH(I328/8)</f>
        <v>5</v>
      </c>
      <c r="E328" s="17" t="s">
        <v>32</v>
      </c>
      <c r="F328" s="3" t="s">
        <v>42</v>
      </c>
      <c r="G328" s="87">
        <v>1.51</v>
      </c>
      <c r="H328" s="87">
        <v>18</v>
      </c>
      <c r="I328" s="5">
        <v>36</v>
      </c>
      <c r="J328" s="3" t="s">
        <v>33</v>
      </c>
      <c r="K328" s="87">
        <v>0.51</v>
      </c>
      <c r="L328" s="87">
        <v>6</v>
      </c>
      <c r="M328" s="5">
        <v>1</v>
      </c>
      <c r="N328" s="8">
        <f>H328*I328</f>
        <v>648</v>
      </c>
      <c r="O328" s="88">
        <f>L328*M328</f>
        <v>6</v>
      </c>
      <c r="P328" s="89">
        <f>N328+O328</f>
        <v>654</v>
      </c>
      <c r="Q328" s="41">
        <f>P328*1.2</f>
        <v>784.8</v>
      </c>
      <c r="R328" s="18" t="s">
        <v>50</v>
      </c>
      <c r="S328" s="88" t="s">
        <v>51</v>
      </c>
      <c r="T328" s="19">
        <v>5</v>
      </c>
      <c r="V328" s="16"/>
      <c r="W328" s="8" t="s">
        <v>28</v>
      </c>
      <c r="X328" s="19">
        <v>5</v>
      </c>
      <c r="Y328" s="88" t="s">
        <v>44</v>
      </c>
      <c r="Z328" s="88">
        <f>I328+M328-D328</f>
        <v>32</v>
      </c>
      <c r="AA328" s="8" t="s">
        <v>45</v>
      </c>
      <c r="AB328" s="16">
        <f>I328+M328-D328</f>
        <v>32</v>
      </c>
      <c r="AC328" s="8" t="s">
        <v>41</v>
      </c>
      <c r="AD328" s="88">
        <f>I328</f>
        <v>36</v>
      </c>
      <c r="AE328" s="8" t="s">
        <v>29</v>
      </c>
      <c r="AF328" s="16">
        <f>M328</f>
        <v>1</v>
      </c>
      <c r="AG328" s="8" t="s">
        <v>30</v>
      </c>
      <c r="AH328" s="16">
        <v>74</v>
      </c>
      <c r="AI328" s="8" t="s">
        <v>46</v>
      </c>
      <c r="AJ328" s="16">
        <f>AD328+AF328-1</f>
        <v>36</v>
      </c>
      <c r="AK328" s="8" t="s">
        <v>31</v>
      </c>
      <c r="AL328" s="16">
        <v>1</v>
      </c>
    </row>
    <row r="329" spans="1:38" ht="15.75" customHeight="1">
      <c r="A329" s="3">
        <v>54.5</v>
      </c>
      <c r="B329" s="87">
        <f>(G329*I329)+(K329*M329)</f>
        <v>54.87</v>
      </c>
      <c r="C329" s="50">
        <f>A329/1.51</f>
        <v>36.092715231788077</v>
      </c>
      <c r="D329" s="51">
        <f>_xlfn.CEILING.MATH(I329/8)</f>
        <v>5</v>
      </c>
      <c r="E329" s="3" t="s">
        <v>34</v>
      </c>
      <c r="F329" s="3" t="s">
        <v>43</v>
      </c>
      <c r="G329" s="87">
        <v>1.51</v>
      </c>
      <c r="H329" s="87">
        <v>18</v>
      </c>
      <c r="I329" s="5">
        <v>36</v>
      </c>
      <c r="J329" s="3" t="s">
        <v>35</v>
      </c>
      <c r="K329" s="87">
        <v>0.51</v>
      </c>
      <c r="L329" s="87">
        <v>6</v>
      </c>
      <c r="M329" s="5">
        <v>1</v>
      </c>
      <c r="N329" s="8">
        <f>H329*I329</f>
        <v>648</v>
      </c>
      <c r="O329" s="88">
        <f>L329*M329</f>
        <v>6</v>
      </c>
      <c r="P329" s="89">
        <f>N329+O329</f>
        <v>654</v>
      </c>
      <c r="Q329" s="41">
        <f>P329*1.2</f>
        <v>784.8</v>
      </c>
      <c r="R329" s="18" t="s">
        <v>50</v>
      </c>
      <c r="S329" s="88" t="s">
        <v>51</v>
      </c>
      <c r="T329" s="19">
        <v>5</v>
      </c>
      <c r="V329" s="16"/>
      <c r="W329" s="8" t="s">
        <v>28</v>
      </c>
      <c r="X329" s="19">
        <v>5</v>
      </c>
      <c r="Y329" s="88" t="s">
        <v>44</v>
      </c>
      <c r="Z329" s="88">
        <f>I329+M329-D329</f>
        <v>32</v>
      </c>
      <c r="AA329" s="8" t="s">
        <v>45</v>
      </c>
      <c r="AB329" s="16">
        <f>I329+M329-D329</f>
        <v>32</v>
      </c>
      <c r="AC329" s="8" t="s">
        <v>41</v>
      </c>
      <c r="AD329" s="88">
        <f>I329</f>
        <v>36</v>
      </c>
      <c r="AE329" s="8" t="s">
        <v>29</v>
      </c>
      <c r="AF329" s="16">
        <f>M329</f>
        <v>1</v>
      </c>
      <c r="AG329" s="8" t="s">
        <v>30</v>
      </c>
      <c r="AH329" s="16">
        <v>74</v>
      </c>
      <c r="AI329" s="8" t="s">
        <v>46</v>
      </c>
      <c r="AJ329" s="16">
        <f>AD329+AF329-1</f>
        <v>36</v>
      </c>
      <c r="AK329" s="8" t="s">
        <v>31</v>
      </c>
      <c r="AL329" s="16">
        <v>1</v>
      </c>
    </row>
    <row r="330" spans="1:38" ht="15.75" customHeight="1">
      <c r="A330" s="3">
        <v>55</v>
      </c>
      <c r="B330" s="4">
        <f>(G330*I330)+(K330*M330)</f>
        <v>55.37</v>
      </c>
      <c r="C330" s="50">
        <f>A330/1.51</f>
        <v>36.423841059602651</v>
      </c>
      <c r="D330" s="51">
        <f>_xlfn.CEILING.MATH(I330/8)</f>
        <v>5</v>
      </c>
      <c r="E330" s="7" t="s">
        <v>24</v>
      </c>
      <c r="F330" s="3" t="s">
        <v>40</v>
      </c>
      <c r="G330" s="4">
        <v>1.51</v>
      </c>
      <c r="H330" s="4">
        <v>18</v>
      </c>
      <c r="I330" s="5">
        <v>36</v>
      </c>
      <c r="J330" s="3" t="s">
        <v>36</v>
      </c>
      <c r="K330" s="4">
        <v>1.01</v>
      </c>
      <c r="L330" s="4">
        <v>12</v>
      </c>
      <c r="M330" s="5">
        <v>1</v>
      </c>
      <c r="N330" s="8">
        <f>H330*I330</f>
        <v>648</v>
      </c>
      <c r="O330" s="2">
        <f>L330*M330</f>
        <v>12</v>
      </c>
      <c r="P330" s="9">
        <f>N330+O330</f>
        <v>660</v>
      </c>
      <c r="Q330" s="41">
        <f>P330*1.2</f>
        <v>792</v>
      </c>
      <c r="R330" s="18" t="s">
        <v>50</v>
      </c>
      <c r="S330" s="2" t="s">
        <v>51</v>
      </c>
      <c r="T330" s="19">
        <v>5</v>
      </c>
      <c r="V330" s="16"/>
      <c r="W330" s="8" t="s">
        <v>28</v>
      </c>
      <c r="X330" s="19">
        <v>5</v>
      </c>
      <c r="Y330" s="2" t="s">
        <v>44</v>
      </c>
      <c r="Z330" s="2">
        <f>I330+M330-D330</f>
        <v>32</v>
      </c>
      <c r="AA330" s="8" t="s">
        <v>45</v>
      </c>
      <c r="AB330" s="16">
        <f>I330+M330-D330</f>
        <v>32</v>
      </c>
      <c r="AC330" s="8" t="s">
        <v>41</v>
      </c>
      <c r="AD330" s="2">
        <f>I330</f>
        <v>36</v>
      </c>
      <c r="AE330" s="8" t="s">
        <v>37</v>
      </c>
      <c r="AF330" s="16">
        <f>M330</f>
        <v>1</v>
      </c>
      <c r="AG330" s="8" t="s">
        <v>30</v>
      </c>
      <c r="AH330" s="16">
        <v>74</v>
      </c>
      <c r="AI330" s="8" t="s">
        <v>46</v>
      </c>
      <c r="AJ330" s="16">
        <f>AD330+AF330-1</f>
        <v>36</v>
      </c>
      <c r="AK330" s="8" t="s">
        <v>31</v>
      </c>
      <c r="AL330" s="16">
        <v>1</v>
      </c>
    </row>
    <row r="331" spans="1:38" ht="15.6" customHeight="1">
      <c r="A331" s="3">
        <v>55</v>
      </c>
      <c r="B331" s="4">
        <f>(G331*I331)+(K331*M331)</f>
        <v>55.37</v>
      </c>
      <c r="C331" s="50">
        <f>A331/1.51</f>
        <v>36.423841059602651</v>
      </c>
      <c r="D331" s="51">
        <f>_xlfn.CEILING.MATH(I331/8)</f>
        <v>5</v>
      </c>
      <c r="E331" s="17" t="s">
        <v>32</v>
      </c>
      <c r="F331" s="3" t="s">
        <v>42</v>
      </c>
      <c r="G331" s="4">
        <v>1.51</v>
      </c>
      <c r="H331" s="4">
        <v>18</v>
      </c>
      <c r="I331" s="5">
        <v>36</v>
      </c>
      <c r="J331" s="3" t="s">
        <v>38</v>
      </c>
      <c r="K331" s="4">
        <v>1.01</v>
      </c>
      <c r="L331" s="4">
        <v>12</v>
      </c>
      <c r="M331" s="5">
        <v>1</v>
      </c>
      <c r="N331" s="8">
        <f>H331*I331</f>
        <v>648</v>
      </c>
      <c r="O331" s="2">
        <f>L331*M331</f>
        <v>12</v>
      </c>
      <c r="P331" s="9">
        <f>N331+O331</f>
        <v>660</v>
      </c>
      <c r="Q331" s="41">
        <f>P331*1.2</f>
        <v>792</v>
      </c>
      <c r="R331" s="18" t="s">
        <v>50</v>
      </c>
      <c r="S331" s="2" t="s">
        <v>51</v>
      </c>
      <c r="T331" s="19">
        <v>5</v>
      </c>
      <c r="V331" s="16"/>
      <c r="W331" s="8" t="s">
        <v>28</v>
      </c>
      <c r="X331" s="19">
        <v>5</v>
      </c>
      <c r="Y331" s="2" t="s">
        <v>44</v>
      </c>
      <c r="Z331" s="2">
        <f>I331+M331-D331</f>
        <v>32</v>
      </c>
      <c r="AA331" s="8" t="s">
        <v>45</v>
      </c>
      <c r="AB331" s="16">
        <f>I331+M331-D331</f>
        <v>32</v>
      </c>
      <c r="AC331" s="8" t="s">
        <v>41</v>
      </c>
      <c r="AD331" s="2">
        <f>I331</f>
        <v>36</v>
      </c>
      <c r="AE331" s="8" t="s">
        <v>37</v>
      </c>
      <c r="AF331" s="16">
        <f>M331</f>
        <v>1</v>
      </c>
      <c r="AG331" s="8" t="s">
        <v>30</v>
      </c>
      <c r="AH331" s="16">
        <v>74</v>
      </c>
      <c r="AI331" s="8" t="s">
        <v>46</v>
      </c>
      <c r="AJ331" s="16">
        <f>AD331+AF331-1</f>
        <v>36</v>
      </c>
      <c r="AK331" s="8" t="s">
        <v>31</v>
      </c>
      <c r="AL331" s="16">
        <v>1</v>
      </c>
    </row>
    <row r="332" spans="1:38" ht="15.75" customHeight="1">
      <c r="A332" s="34">
        <v>55</v>
      </c>
      <c r="B332" s="35">
        <f>(G332*I332)+(K332*M332)</f>
        <v>55.37</v>
      </c>
      <c r="C332" s="52">
        <f>A332/1.51</f>
        <v>36.423841059602651</v>
      </c>
      <c r="D332" s="53">
        <f>_xlfn.CEILING.MATH(I332/8)</f>
        <v>5</v>
      </c>
      <c r="E332" s="34" t="s">
        <v>34</v>
      </c>
      <c r="F332" s="34" t="s">
        <v>43</v>
      </c>
      <c r="G332" s="35">
        <v>1.51</v>
      </c>
      <c r="H332" s="35">
        <v>18</v>
      </c>
      <c r="I332" s="38">
        <v>36</v>
      </c>
      <c r="J332" s="34" t="s">
        <v>39</v>
      </c>
      <c r="K332" s="35">
        <v>1.01</v>
      </c>
      <c r="L332" s="35">
        <v>12</v>
      </c>
      <c r="M332" s="38">
        <v>1</v>
      </c>
      <c r="N332" s="23">
        <f>H332*I332</f>
        <v>648</v>
      </c>
      <c r="O332" s="21">
        <f>L332*M332</f>
        <v>12</v>
      </c>
      <c r="P332" s="39">
        <f>N332+O332</f>
        <v>660</v>
      </c>
      <c r="Q332" s="42">
        <f>P332*1.2</f>
        <v>792</v>
      </c>
      <c r="R332" s="18" t="s">
        <v>50</v>
      </c>
      <c r="S332" s="2" t="s">
        <v>51</v>
      </c>
      <c r="T332" s="19">
        <v>5</v>
      </c>
      <c r="V332" s="16"/>
      <c r="W332" s="8" t="s">
        <v>28</v>
      </c>
      <c r="X332" s="19">
        <v>5</v>
      </c>
      <c r="Y332" s="21" t="s">
        <v>44</v>
      </c>
      <c r="Z332" s="21">
        <f>I332+M332-D332</f>
        <v>32</v>
      </c>
      <c r="AA332" s="23" t="s">
        <v>45</v>
      </c>
      <c r="AB332" s="24">
        <f>I332+M332-D332</f>
        <v>32</v>
      </c>
      <c r="AC332" s="23" t="s">
        <v>41</v>
      </c>
      <c r="AD332" s="21">
        <f>I332</f>
        <v>36</v>
      </c>
      <c r="AE332" s="23" t="s">
        <v>37</v>
      </c>
      <c r="AF332" s="24">
        <f>M332</f>
        <v>1</v>
      </c>
      <c r="AG332" s="23" t="s">
        <v>30</v>
      </c>
      <c r="AH332" s="24">
        <v>74</v>
      </c>
      <c r="AI332" s="23" t="s">
        <v>46</v>
      </c>
      <c r="AJ332" s="24">
        <f>AD332+AF332-1</f>
        <v>36</v>
      </c>
      <c r="AK332" s="23" t="s">
        <v>31</v>
      </c>
      <c r="AL332" s="24">
        <v>1</v>
      </c>
    </row>
    <row r="333" spans="1:38" ht="15.75" customHeight="1">
      <c r="A333" s="25">
        <v>55.5</v>
      </c>
      <c r="B333" s="26">
        <f>(G333*I333)+(K333*M333)</f>
        <v>55.87</v>
      </c>
      <c r="C333" s="54">
        <f>A333/1.51</f>
        <v>36.754966887417218</v>
      </c>
      <c r="D333" s="55">
        <f>_xlfn.CEILING.MATH(I333/8)</f>
        <v>5</v>
      </c>
      <c r="E333" s="29" t="s">
        <v>24</v>
      </c>
      <c r="F333" s="25" t="s">
        <v>40</v>
      </c>
      <c r="G333" s="26">
        <v>1.51</v>
      </c>
      <c r="H333" s="26">
        <v>18</v>
      </c>
      <c r="I333" s="30">
        <v>37</v>
      </c>
      <c r="J333" s="25"/>
      <c r="K333" s="26"/>
      <c r="L333" s="12"/>
      <c r="M333" s="30"/>
      <c r="N333" s="14">
        <f>H333*I333</f>
        <v>666</v>
      </c>
      <c r="O333" s="12">
        <f>L333*M333</f>
        <v>0</v>
      </c>
      <c r="P333" s="31">
        <f>N333+O333</f>
        <v>666</v>
      </c>
      <c r="Q333" s="44">
        <f>P333*1.2</f>
        <v>799.19999999999993</v>
      </c>
      <c r="R333" s="11" t="s">
        <v>50</v>
      </c>
      <c r="S333" s="12" t="s">
        <v>51</v>
      </c>
      <c r="T333" s="13">
        <v>5</v>
      </c>
      <c r="U333" s="14"/>
      <c r="V333" s="15"/>
      <c r="W333" s="14" t="s">
        <v>28</v>
      </c>
      <c r="X333" s="13">
        <v>5</v>
      </c>
      <c r="Y333" s="12" t="s">
        <v>44</v>
      </c>
      <c r="Z333" s="12">
        <f>I333+M333-D333</f>
        <v>32</v>
      </c>
      <c r="AA333" s="14" t="s">
        <v>45</v>
      </c>
      <c r="AB333" s="15">
        <f>I333+M333-D333</f>
        <v>32</v>
      </c>
      <c r="AC333" s="14" t="s">
        <v>41</v>
      </c>
      <c r="AD333" s="12">
        <f>I333</f>
        <v>37</v>
      </c>
      <c r="AE333" s="14"/>
      <c r="AF333" s="15"/>
      <c r="AG333" s="14" t="s">
        <v>30</v>
      </c>
      <c r="AH333" s="15">
        <v>74</v>
      </c>
      <c r="AI333" s="14" t="s">
        <v>46</v>
      </c>
      <c r="AJ333" s="15">
        <f>AD333+AF333-1</f>
        <v>36</v>
      </c>
      <c r="AK333" s="14" t="s">
        <v>31</v>
      </c>
      <c r="AL333" s="15">
        <v>1</v>
      </c>
    </row>
    <row r="334" spans="1:38" ht="15.75" customHeight="1">
      <c r="A334" s="3">
        <v>55.5</v>
      </c>
      <c r="B334" s="4">
        <f>(G334*I334)+(K334*M334)</f>
        <v>55.87</v>
      </c>
      <c r="C334" s="50">
        <f>A334/1.51</f>
        <v>36.754966887417218</v>
      </c>
      <c r="D334" s="51">
        <f>_xlfn.CEILING.MATH(I334/8)</f>
        <v>5</v>
      </c>
      <c r="E334" s="17" t="s">
        <v>32</v>
      </c>
      <c r="F334" s="3" t="s">
        <v>42</v>
      </c>
      <c r="G334" s="4">
        <v>1.51</v>
      </c>
      <c r="H334" s="4">
        <v>18</v>
      </c>
      <c r="I334" s="5">
        <v>37</v>
      </c>
      <c r="J334" s="3"/>
      <c r="K334" s="4"/>
      <c r="M334" s="5"/>
      <c r="N334" s="8">
        <f>H334*I334</f>
        <v>666</v>
      </c>
      <c r="O334" s="2">
        <f>L334*M334</f>
        <v>0</v>
      </c>
      <c r="P334" s="9">
        <f>N334+O334</f>
        <v>666</v>
      </c>
      <c r="Q334" s="41">
        <f>P334*1.2</f>
        <v>799.19999999999993</v>
      </c>
      <c r="R334" s="18" t="s">
        <v>50</v>
      </c>
      <c r="S334" s="2" t="s">
        <v>51</v>
      </c>
      <c r="T334" s="19">
        <v>5</v>
      </c>
      <c r="V334" s="16"/>
      <c r="W334" s="8" t="s">
        <v>28</v>
      </c>
      <c r="X334" s="19">
        <v>5</v>
      </c>
      <c r="Y334" s="2" t="s">
        <v>44</v>
      </c>
      <c r="Z334" s="2">
        <f>I334+M334-D334</f>
        <v>32</v>
      </c>
      <c r="AA334" s="8" t="s">
        <v>45</v>
      </c>
      <c r="AB334" s="16">
        <f>I334+M334-D334</f>
        <v>32</v>
      </c>
      <c r="AC334" s="8" t="s">
        <v>41</v>
      </c>
      <c r="AD334" s="2">
        <f>I334</f>
        <v>37</v>
      </c>
      <c r="AE334" s="8"/>
      <c r="AG334" s="8" t="s">
        <v>30</v>
      </c>
      <c r="AH334" s="16">
        <v>74</v>
      </c>
      <c r="AI334" s="8" t="s">
        <v>46</v>
      </c>
      <c r="AJ334" s="16">
        <f>AD334+AF334-1</f>
        <v>36</v>
      </c>
      <c r="AK334" s="8" t="s">
        <v>31</v>
      </c>
      <c r="AL334" s="16">
        <v>1</v>
      </c>
    </row>
    <row r="335" spans="1:38" ht="15.75" customHeight="1">
      <c r="A335" s="3">
        <v>55.5</v>
      </c>
      <c r="B335" s="4">
        <f>(G335*I335)+(K335*M335)</f>
        <v>55.87</v>
      </c>
      <c r="C335" s="50">
        <f>A335/1.51</f>
        <v>36.754966887417218</v>
      </c>
      <c r="D335" s="51">
        <f>_xlfn.CEILING.MATH(I335/8)</f>
        <v>5</v>
      </c>
      <c r="E335" s="3" t="s">
        <v>34</v>
      </c>
      <c r="F335" s="3" t="s">
        <v>43</v>
      </c>
      <c r="G335" s="4">
        <v>1.51</v>
      </c>
      <c r="H335" s="4">
        <v>18</v>
      </c>
      <c r="I335" s="5">
        <v>37</v>
      </c>
      <c r="J335" s="3"/>
      <c r="K335" s="4"/>
      <c r="M335" s="5"/>
      <c r="N335" s="8">
        <f>H335*I335</f>
        <v>666</v>
      </c>
      <c r="O335" s="2">
        <f>L335*M335</f>
        <v>0</v>
      </c>
      <c r="P335" s="9">
        <f>N335+O335</f>
        <v>666</v>
      </c>
      <c r="Q335" s="41">
        <f>P335*1.2</f>
        <v>799.19999999999993</v>
      </c>
      <c r="R335" s="18" t="s">
        <v>50</v>
      </c>
      <c r="S335" s="2" t="s">
        <v>51</v>
      </c>
      <c r="T335" s="19">
        <v>5</v>
      </c>
      <c r="V335" s="16"/>
      <c r="W335" s="8" t="s">
        <v>28</v>
      </c>
      <c r="X335" s="19">
        <v>5</v>
      </c>
      <c r="Y335" s="2" t="s">
        <v>44</v>
      </c>
      <c r="Z335" s="2">
        <f>I335+M335-D335</f>
        <v>32</v>
      </c>
      <c r="AA335" s="8" t="s">
        <v>45</v>
      </c>
      <c r="AB335" s="16">
        <f>I335+M335-D335</f>
        <v>32</v>
      </c>
      <c r="AC335" s="8" t="s">
        <v>41</v>
      </c>
      <c r="AD335" s="2">
        <f>I335</f>
        <v>37</v>
      </c>
      <c r="AE335" s="8"/>
      <c r="AG335" s="8" t="s">
        <v>30</v>
      </c>
      <c r="AH335" s="16">
        <v>74</v>
      </c>
      <c r="AI335" s="8" t="s">
        <v>46</v>
      </c>
      <c r="AJ335" s="16">
        <f>AD335+AF335-1</f>
        <v>36</v>
      </c>
      <c r="AK335" s="8" t="s">
        <v>31</v>
      </c>
      <c r="AL335" s="16">
        <v>1</v>
      </c>
    </row>
    <row r="336" spans="1:38" ht="15.75" customHeight="1">
      <c r="A336" s="3">
        <v>56</v>
      </c>
      <c r="B336" s="87">
        <f>(G336*I336)+(K336*M336)</f>
        <v>56.379999999999995</v>
      </c>
      <c r="C336" s="50">
        <f>A336/1.51</f>
        <v>37.086092715231786</v>
      </c>
      <c r="D336" s="51">
        <f>_xlfn.CEILING.MATH(I336/8)</f>
        <v>5</v>
      </c>
      <c r="E336" s="7" t="s">
        <v>24</v>
      </c>
      <c r="F336" s="3" t="s">
        <v>40</v>
      </c>
      <c r="G336" s="87">
        <v>1.51</v>
      </c>
      <c r="H336" s="87">
        <v>18</v>
      </c>
      <c r="I336" s="5">
        <v>37</v>
      </c>
      <c r="J336" s="3" t="s">
        <v>25</v>
      </c>
      <c r="K336" s="87">
        <v>0.51</v>
      </c>
      <c r="L336" s="87">
        <v>6</v>
      </c>
      <c r="M336" s="5">
        <v>1</v>
      </c>
      <c r="N336" s="8">
        <f>H336*I336</f>
        <v>666</v>
      </c>
      <c r="O336" s="88">
        <f>L336*M336</f>
        <v>6</v>
      </c>
      <c r="P336" s="89">
        <f>N336+O336</f>
        <v>672</v>
      </c>
      <c r="Q336" s="41">
        <f>P336*1.2</f>
        <v>806.4</v>
      </c>
      <c r="R336" s="18" t="s">
        <v>50</v>
      </c>
      <c r="S336" s="88" t="s">
        <v>51</v>
      </c>
      <c r="T336" s="19">
        <v>5</v>
      </c>
      <c r="V336" s="16"/>
      <c r="W336" s="8" t="s">
        <v>28</v>
      </c>
      <c r="X336" s="19">
        <v>5</v>
      </c>
      <c r="Y336" s="88" t="s">
        <v>44</v>
      </c>
      <c r="Z336" s="88">
        <f>I336+M336-D336</f>
        <v>33</v>
      </c>
      <c r="AA336" s="8" t="s">
        <v>45</v>
      </c>
      <c r="AB336" s="16">
        <f>I336+M336-D336</f>
        <v>33</v>
      </c>
      <c r="AC336" s="8" t="s">
        <v>41</v>
      </c>
      <c r="AD336" s="88">
        <f>I336</f>
        <v>37</v>
      </c>
      <c r="AE336" s="8" t="s">
        <v>29</v>
      </c>
      <c r="AF336" s="16">
        <f>M336</f>
        <v>1</v>
      </c>
      <c r="AG336" s="8" t="s">
        <v>30</v>
      </c>
      <c r="AH336" s="16">
        <v>76</v>
      </c>
      <c r="AI336" s="8" t="s">
        <v>46</v>
      </c>
      <c r="AJ336" s="16">
        <f>AD336+AF336-1</f>
        <v>37</v>
      </c>
      <c r="AK336" s="8" t="s">
        <v>31</v>
      </c>
      <c r="AL336" s="16">
        <v>1</v>
      </c>
    </row>
    <row r="337" spans="1:38" ht="15.75" customHeight="1">
      <c r="A337" s="3">
        <v>56</v>
      </c>
      <c r="B337" s="87">
        <f>(G337*I337)+(K337*M337)</f>
        <v>56.379999999999995</v>
      </c>
      <c r="C337" s="50">
        <f>A337/1.51</f>
        <v>37.086092715231786</v>
      </c>
      <c r="D337" s="51">
        <f>_xlfn.CEILING.MATH(I337/8)</f>
        <v>5</v>
      </c>
      <c r="E337" s="17" t="s">
        <v>32</v>
      </c>
      <c r="F337" s="3" t="s">
        <v>42</v>
      </c>
      <c r="G337" s="87">
        <v>1.51</v>
      </c>
      <c r="H337" s="87">
        <v>18</v>
      </c>
      <c r="I337" s="5">
        <v>37</v>
      </c>
      <c r="J337" s="3" t="s">
        <v>33</v>
      </c>
      <c r="K337" s="87">
        <v>0.51</v>
      </c>
      <c r="L337" s="87">
        <v>6</v>
      </c>
      <c r="M337" s="5">
        <v>1</v>
      </c>
      <c r="N337" s="8">
        <f>H337*I337</f>
        <v>666</v>
      </c>
      <c r="O337" s="88">
        <f>L337*M337</f>
        <v>6</v>
      </c>
      <c r="P337" s="89">
        <f>N337+O337</f>
        <v>672</v>
      </c>
      <c r="Q337" s="41">
        <f>P337*1.2</f>
        <v>806.4</v>
      </c>
      <c r="R337" s="18" t="s">
        <v>50</v>
      </c>
      <c r="S337" s="2" t="s">
        <v>51</v>
      </c>
      <c r="T337" s="19">
        <v>5</v>
      </c>
      <c r="V337" s="16"/>
      <c r="W337" s="8" t="s">
        <v>28</v>
      </c>
      <c r="X337" s="19">
        <v>5</v>
      </c>
      <c r="Y337" s="88" t="s">
        <v>44</v>
      </c>
      <c r="Z337" s="88">
        <f>I337+M337-D337</f>
        <v>33</v>
      </c>
      <c r="AA337" s="8" t="s">
        <v>45</v>
      </c>
      <c r="AB337" s="16">
        <f>I337+M337-D337</f>
        <v>33</v>
      </c>
      <c r="AC337" s="8" t="s">
        <v>41</v>
      </c>
      <c r="AD337" s="88">
        <f>I337</f>
        <v>37</v>
      </c>
      <c r="AE337" s="8" t="s">
        <v>29</v>
      </c>
      <c r="AF337" s="16">
        <f>M337</f>
        <v>1</v>
      </c>
      <c r="AG337" s="8" t="s">
        <v>30</v>
      </c>
      <c r="AH337" s="16">
        <v>76</v>
      </c>
      <c r="AI337" s="8" t="s">
        <v>46</v>
      </c>
      <c r="AJ337" s="16">
        <f>AD337+AF337-1</f>
        <v>37</v>
      </c>
      <c r="AK337" s="8" t="s">
        <v>31</v>
      </c>
      <c r="AL337" s="16">
        <v>1</v>
      </c>
    </row>
    <row r="338" spans="1:38" ht="15.75" customHeight="1">
      <c r="A338" s="3">
        <v>56</v>
      </c>
      <c r="B338" s="87">
        <f>(G338*I338)+(K338*M338)</f>
        <v>56.379999999999995</v>
      </c>
      <c r="C338" s="50">
        <f>A338/1.51</f>
        <v>37.086092715231786</v>
      </c>
      <c r="D338" s="51">
        <f>_xlfn.CEILING.MATH(I338/8)</f>
        <v>5</v>
      </c>
      <c r="E338" s="3" t="s">
        <v>34</v>
      </c>
      <c r="F338" s="3" t="s">
        <v>43</v>
      </c>
      <c r="G338" s="87">
        <v>1.51</v>
      </c>
      <c r="H338" s="87">
        <v>18</v>
      </c>
      <c r="I338" s="5">
        <v>37</v>
      </c>
      <c r="J338" s="3" t="s">
        <v>35</v>
      </c>
      <c r="K338" s="87">
        <v>0.51</v>
      </c>
      <c r="L338" s="87">
        <v>6</v>
      </c>
      <c r="M338" s="5">
        <v>1</v>
      </c>
      <c r="N338" s="8">
        <f>H338*I338</f>
        <v>666</v>
      </c>
      <c r="O338" s="88">
        <f>L338*M338</f>
        <v>6</v>
      </c>
      <c r="P338" s="89">
        <f>N338+O338</f>
        <v>672</v>
      </c>
      <c r="Q338" s="41">
        <f>P338*1.2</f>
        <v>806.4</v>
      </c>
      <c r="R338" s="18" t="s">
        <v>50</v>
      </c>
      <c r="S338" s="88" t="s">
        <v>51</v>
      </c>
      <c r="T338" s="19">
        <v>5</v>
      </c>
      <c r="V338" s="16"/>
      <c r="W338" s="8" t="s">
        <v>28</v>
      </c>
      <c r="X338" s="19">
        <v>5</v>
      </c>
      <c r="Y338" s="88" t="s">
        <v>44</v>
      </c>
      <c r="Z338" s="88">
        <f>I338+M338-D338</f>
        <v>33</v>
      </c>
      <c r="AA338" s="8" t="s">
        <v>45</v>
      </c>
      <c r="AB338" s="16">
        <f>I338+M338-D338</f>
        <v>33</v>
      </c>
      <c r="AC338" s="8" t="s">
        <v>41</v>
      </c>
      <c r="AD338" s="88">
        <f>I338</f>
        <v>37</v>
      </c>
      <c r="AE338" s="8" t="s">
        <v>29</v>
      </c>
      <c r="AF338" s="16">
        <f>M338</f>
        <v>1</v>
      </c>
      <c r="AG338" s="8" t="s">
        <v>30</v>
      </c>
      <c r="AH338" s="16">
        <v>76</v>
      </c>
      <c r="AI338" s="8" t="s">
        <v>46</v>
      </c>
      <c r="AJ338" s="16">
        <f>AD338+AF338-1</f>
        <v>37</v>
      </c>
      <c r="AK338" s="8" t="s">
        <v>31</v>
      </c>
      <c r="AL338" s="16">
        <v>1</v>
      </c>
    </row>
    <row r="339" spans="1:38" ht="15.75" customHeight="1">
      <c r="A339" s="3">
        <v>56.5</v>
      </c>
      <c r="B339" s="4">
        <f>(G339*I339)+(K339*M339)</f>
        <v>56.879999999999995</v>
      </c>
      <c r="C339" s="50">
        <f>A339/1.51</f>
        <v>37.41721854304636</v>
      </c>
      <c r="D339" s="51">
        <f>_xlfn.CEILING.MATH(I339/8)</f>
        <v>5</v>
      </c>
      <c r="E339" s="7" t="s">
        <v>24</v>
      </c>
      <c r="F339" s="3" t="s">
        <v>40</v>
      </c>
      <c r="G339" s="4">
        <v>1.51</v>
      </c>
      <c r="H339" s="4">
        <v>18</v>
      </c>
      <c r="I339" s="5">
        <v>37</v>
      </c>
      <c r="J339" s="3" t="s">
        <v>36</v>
      </c>
      <c r="K339" s="4">
        <v>1.01</v>
      </c>
      <c r="L339" s="4">
        <v>12</v>
      </c>
      <c r="M339" s="5">
        <v>1</v>
      </c>
      <c r="N339" s="8">
        <f>H339*I339</f>
        <v>666</v>
      </c>
      <c r="O339" s="2">
        <f>L339*M339</f>
        <v>12</v>
      </c>
      <c r="P339" s="9">
        <f>N339+O339</f>
        <v>678</v>
      </c>
      <c r="Q339" s="41">
        <f>P339*1.2</f>
        <v>813.6</v>
      </c>
      <c r="R339" s="18" t="s">
        <v>50</v>
      </c>
      <c r="S339" s="2" t="s">
        <v>51</v>
      </c>
      <c r="T339" s="19">
        <v>5</v>
      </c>
      <c r="V339" s="16"/>
      <c r="W339" s="8" t="s">
        <v>28</v>
      </c>
      <c r="X339" s="19">
        <v>5</v>
      </c>
      <c r="Y339" s="2" t="s">
        <v>44</v>
      </c>
      <c r="Z339" s="2">
        <f>I339+M339-D339</f>
        <v>33</v>
      </c>
      <c r="AA339" s="8" t="s">
        <v>45</v>
      </c>
      <c r="AB339" s="16">
        <f>I339+M339-D339</f>
        <v>33</v>
      </c>
      <c r="AC339" s="8" t="s">
        <v>41</v>
      </c>
      <c r="AD339" s="2">
        <f>I339</f>
        <v>37</v>
      </c>
      <c r="AE339" s="8" t="s">
        <v>37</v>
      </c>
      <c r="AF339" s="16">
        <f>M339</f>
        <v>1</v>
      </c>
      <c r="AG339" s="8" t="s">
        <v>30</v>
      </c>
      <c r="AH339" s="16">
        <v>76</v>
      </c>
      <c r="AI339" s="8" t="s">
        <v>46</v>
      </c>
      <c r="AJ339" s="16">
        <f>AD339+AF339-1</f>
        <v>37</v>
      </c>
      <c r="AK339" s="8" t="s">
        <v>31</v>
      </c>
      <c r="AL339" s="16">
        <v>1</v>
      </c>
    </row>
    <row r="340" spans="1:38" ht="15.75" customHeight="1">
      <c r="A340" s="3">
        <v>56.5</v>
      </c>
      <c r="B340" s="4">
        <f>(G340*I340)+(K340*M340)</f>
        <v>56.879999999999995</v>
      </c>
      <c r="C340" s="50">
        <f>A340/1.51</f>
        <v>37.41721854304636</v>
      </c>
      <c r="D340" s="51">
        <f>_xlfn.CEILING.MATH(I340/8)</f>
        <v>5</v>
      </c>
      <c r="E340" s="17" t="s">
        <v>32</v>
      </c>
      <c r="F340" s="3" t="s">
        <v>42</v>
      </c>
      <c r="G340" s="4">
        <v>1.51</v>
      </c>
      <c r="H340" s="4">
        <v>18</v>
      </c>
      <c r="I340" s="5">
        <v>37</v>
      </c>
      <c r="J340" s="3" t="s">
        <v>38</v>
      </c>
      <c r="K340" s="4">
        <v>1.01</v>
      </c>
      <c r="L340" s="4">
        <v>12</v>
      </c>
      <c r="M340" s="5">
        <v>1</v>
      </c>
      <c r="N340" s="8">
        <f>H340*I340</f>
        <v>666</v>
      </c>
      <c r="O340" s="2">
        <f>L340*M340</f>
        <v>12</v>
      </c>
      <c r="P340" s="9">
        <f>N340+O340</f>
        <v>678</v>
      </c>
      <c r="Q340" s="41">
        <f>P340*1.2</f>
        <v>813.6</v>
      </c>
      <c r="R340" s="18" t="s">
        <v>50</v>
      </c>
      <c r="S340" s="2" t="s">
        <v>51</v>
      </c>
      <c r="T340" s="19">
        <v>5</v>
      </c>
      <c r="V340" s="16"/>
      <c r="W340" s="8" t="s">
        <v>28</v>
      </c>
      <c r="X340" s="19">
        <v>5</v>
      </c>
      <c r="Y340" s="2" t="s">
        <v>44</v>
      </c>
      <c r="Z340" s="2">
        <f>I340+M340-D340</f>
        <v>33</v>
      </c>
      <c r="AA340" s="8" t="s">
        <v>45</v>
      </c>
      <c r="AB340" s="16">
        <f>I340+M340-D340</f>
        <v>33</v>
      </c>
      <c r="AC340" s="8" t="s">
        <v>41</v>
      </c>
      <c r="AD340" s="2">
        <f>I340</f>
        <v>37</v>
      </c>
      <c r="AE340" s="8" t="s">
        <v>37</v>
      </c>
      <c r="AF340" s="16">
        <f>M340</f>
        <v>1</v>
      </c>
      <c r="AG340" s="8" t="s">
        <v>30</v>
      </c>
      <c r="AH340" s="16">
        <v>76</v>
      </c>
      <c r="AI340" s="8" t="s">
        <v>46</v>
      </c>
      <c r="AJ340" s="16">
        <f>AD340+AF340-1</f>
        <v>37</v>
      </c>
      <c r="AK340" s="8" t="s">
        <v>31</v>
      </c>
      <c r="AL340" s="16">
        <v>1</v>
      </c>
    </row>
    <row r="341" spans="1:38" ht="15.75" customHeight="1">
      <c r="A341" s="34">
        <v>56.5</v>
      </c>
      <c r="B341" s="35">
        <f>(G341*I341)+(K341*M341)</f>
        <v>56.879999999999995</v>
      </c>
      <c r="C341" s="52">
        <f>A341/1.51</f>
        <v>37.41721854304636</v>
      </c>
      <c r="D341" s="53">
        <f>_xlfn.CEILING.MATH(I341/8)</f>
        <v>5</v>
      </c>
      <c r="E341" s="34" t="s">
        <v>34</v>
      </c>
      <c r="F341" s="34" t="s">
        <v>43</v>
      </c>
      <c r="G341" s="35">
        <v>1.51</v>
      </c>
      <c r="H341" s="35">
        <v>18</v>
      </c>
      <c r="I341" s="38">
        <v>37</v>
      </c>
      <c r="J341" s="34" t="s">
        <v>39</v>
      </c>
      <c r="K341" s="35">
        <v>1.01</v>
      </c>
      <c r="L341" s="35">
        <v>12</v>
      </c>
      <c r="M341" s="38">
        <v>1</v>
      </c>
      <c r="N341" s="23">
        <f>H341*I341</f>
        <v>666</v>
      </c>
      <c r="O341" s="21">
        <f>L341*M341</f>
        <v>12</v>
      </c>
      <c r="P341" s="39">
        <f>N341+O341</f>
        <v>678</v>
      </c>
      <c r="Q341" s="42">
        <f>P341*1.2</f>
        <v>813.6</v>
      </c>
      <c r="R341" s="18" t="s">
        <v>50</v>
      </c>
      <c r="S341" s="2" t="s">
        <v>51</v>
      </c>
      <c r="T341" s="19">
        <v>5</v>
      </c>
      <c r="V341" s="16"/>
      <c r="W341" s="8" t="s">
        <v>28</v>
      </c>
      <c r="X341" s="19">
        <v>5</v>
      </c>
      <c r="Y341" s="21" t="s">
        <v>44</v>
      </c>
      <c r="Z341" s="21">
        <f>I341+M341-D341</f>
        <v>33</v>
      </c>
      <c r="AA341" s="23" t="s">
        <v>45</v>
      </c>
      <c r="AB341" s="24">
        <f>I341+M341-D341</f>
        <v>33</v>
      </c>
      <c r="AC341" s="23" t="s">
        <v>41</v>
      </c>
      <c r="AD341" s="21">
        <f>I341</f>
        <v>37</v>
      </c>
      <c r="AE341" s="23" t="s">
        <v>37</v>
      </c>
      <c r="AF341" s="24">
        <f>M341</f>
        <v>1</v>
      </c>
      <c r="AG341" s="23" t="s">
        <v>30</v>
      </c>
      <c r="AH341" s="24">
        <v>76</v>
      </c>
      <c r="AI341" s="23" t="s">
        <v>46</v>
      </c>
      <c r="AJ341" s="24">
        <f>AD341+AF341-1</f>
        <v>37</v>
      </c>
      <c r="AK341" s="23" t="s">
        <v>31</v>
      </c>
      <c r="AL341" s="24">
        <v>1</v>
      </c>
    </row>
    <row r="342" spans="1:38" ht="15.75" customHeight="1">
      <c r="A342" s="25">
        <v>57</v>
      </c>
      <c r="B342" s="26">
        <f>(G342*I342)+(K342*M342)</f>
        <v>57.38</v>
      </c>
      <c r="C342" s="54">
        <f>A342/1.51</f>
        <v>37.748344370860927</v>
      </c>
      <c r="D342" s="55">
        <f>_xlfn.CEILING.MATH(I342/8)</f>
        <v>5</v>
      </c>
      <c r="E342" s="29" t="s">
        <v>24</v>
      </c>
      <c r="F342" s="25" t="s">
        <v>40</v>
      </c>
      <c r="G342" s="26">
        <v>1.51</v>
      </c>
      <c r="H342" s="26">
        <v>18</v>
      </c>
      <c r="I342" s="30">
        <v>38</v>
      </c>
      <c r="J342" s="25"/>
      <c r="K342" s="26"/>
      <c r="L342" s="12"/>
      <c r="M342" s="30"/>
      <c r="N342" s="14">
        <f>H342*I342</f>
        <v>684</v>
      </c>
      <c r="O342" s="12">
        <f>L342*M342</f>
        <v>0</v>
      </c>
      <c r="P342" s="31">
        <f>N342+O342</f>
        <v>684</v>
      </c>
      <c r="Q342" s="44">
        <f>P342*1.2</f>
        <v>820.8</v>
      </c>
      <c r="R342" s="11" t="s">
        <v>50</v>
      </c>
      <c r="S342" s="12" t="s">
        <v>51</v>
      </c>
      <c r="T342" s="13">
        <v>5</v>
      </c>
      <c r="U342" s="14"/>
      <c r="V342" s="15"/>
      <c r="W342" s="14" t="s">
        <v>28</v>
      </c>
      <c r="X342" s="13">
        <v>5</v>
      </c>
      <c r="Y342" s="12" t="s">
        <v>44</v>
      </c>
      <c r="Z342" s="12">
        <f>I342+M342-D342</f>
        <v>33</v>
      </c>
      <c r="AA342" s="14" t="s">
        <v>45</v>
      </c>
      <c r="AB342" s="15">
        <f>I342+M342-D342</f>
        <v>33</v>
      </c>
      <c r="AC342" s="14" t="s">
        <v>41</v>
      </c>
      <c r="AD342" s="12">
        <f>I342</f>
        <v>38</v>
      </c>
      <c r="AE342" s="14"/>
      <c r="AF342" s="15"/>
      <c r="AG342" s="14" t="s">
        <v>30</v>
      </c>
      <c r="AH342" s="15">
        <v>76</v>
      </c>
      <c r="AI342" s="14" t="s">
        <v>46</v>
      </c>
      <c r="AJ342" s="15">
        <f>AD342+AF342-1</f>
        <v>37</v>
      </c>
      <c r="AK342" s="14" t="s">
        <v>31</v>
      </c>
      <c r="AL342" s="15">
        <v>1</v>
      </c>
    </row>
    <row r="343" spans="1:38" ht="15.75" customHeight="1">
      <c r="A343" s="3">
        <v>57</v>
      </c>
      <c r="B343" s="4">
        <f>(G343*I343)+(K343*M343)</f>
        <v>57.38</v>
      </c>
      <c r="C343" s="50">
        <f>A343/1.51</f>
        <v>37.748344370860927</v>
      </c>
      <c r="D343" s="51">
        <f>_xlfn.CEILING.MATH(I343/8)</f>
        <v>5</v>
      </c>
      <c r="E343" s="17" t="s">
        <v>32</v>
      </c>
      <c r="F343" s="3" t="s">
        <v>42</v>
      </c>
      <c r="G343" s="4">
        <v>1.51</v>
      </c>
      <c r="H343" s="4">
        <v>18</v>
      </c>
      <c r="I343" s="5">
        <v>38</v>
      </c>
      <c r="J343" s="3"/>
      <c r="K343" s="4"/>
      <c r="M343" s="5"/>
      <c r="N343" s="8">
        <f>H343*I343</f>
        <v>684</v>
      </c>
      <c r="O343" s="2">
        <f>L343*M343</f>
        <v>0</v>
      </c>
      <c r="P343" s="9">
        <f>N343+O343</f>
        <v>684</v>
      </c>
      <c r="Q343" s="41">
        <f>P343*1.2</f>
        <v>820.8</v>
      </c>
      <c r="R343" s="18" t="s">
        <v>50</v>
      </c>
      <c r="S343" s="2" t="s">
        <v>51</v>
      </c>
      <c r="T343" s="19">
        <v>5</v>
      </c>
      <c r="V343" s="16"/>
      <c r="W343" s="8" t="s">
        <v>28</v>
      </c>
      <c r="X343" s="19">
        <v>5</v>
      </c>
      <c r="Y343" s="2" t="s">
        <v>44</v>
      </c>
      <c r="Z343" s="2">
        <f>I343+M343-D343</f>
        <v>33</v>
      </c>
      <c r="AA343" s="8" t="s">
        <v>45</v>
      </c>
      <c r="AB343" s="16">
        <f>I343+M343-D343</f>
        <v>33</v>
      </c>
      <c r="AC343" s="8" t="s">
        <v>41</v>
      </c>
      <c r="AD343" s="2">
        <f>I343</f>
        <v>38</v>
      </c>
      <c r="AE343" s="8"/>
      <c r="AG343" s="8" t="s">
        <v>30</v>
      </c>
      <c r="AH343" s="16">
        <v>76</v>
      </c>
      <c r="AI343" s="8" t="s">
        <v>46</v>
      </c>
      <c r="AJ343" s="16">
        <f>AD343+AF343-1</f>
        <v>37</v>
      </c>
      <c r="AK343" s="8" t="s">
        <v>31</v>
      </c>
      <c r="AL343" s="16">
        <v>1</v>
      </c>
    </row>
    <row r="344" spans="1:38" ht="15.75" customHeight="1">
      <c r="A344" s="3">
        <v>57</v>
      </c>
      <c r="B344" s="87">
        <f>(G344*I344)+(K344*M344)</f>
        <v>57.38</v>
      </c>
      <c r="C344" s="50">
        <f>A344/1.51</f>
        <v>37.748344370860927</v>
      </c>
      <c r="D344" s="51">
        <f>_xlfn.CEILING.MATH(I344/8)</f>
        <v>5</v>
      </c>
      <c r="E344" s="3" t="s">
        <v>34</v>
      </c>
      <c r="F344" s="3" t="s">
        <v>43</v>
      </c>
      <c r="G344" s="87">
        <v>1.51</v>
      </c>
      <c r="H344" s="87">
        <v>18</v>
      </c>
      <c r="I344" s="5">
        <v>38</v>
      </c>
      <c r="J344" s="3"/>
      <c r="K344" s="87"/>
      <c r="L344" s="88"/>
      <c r="M344" s="5"/>
      <c r="N344" s="8">
        <f>H344*I344</f>
        <v>684</v>
      </c>
      <c r="O344" s="88">
        <f>L344*M344</f>
        <v>0</v>
      </c>
      <c r="P344" s="89">
        <f>N344+O344</f>
        <v>684</v>
      </c>
      <c r="Q344" s="41">
        <f>P344*1.2</f>
        <v>820.8</v>
      </c>
      <c r="R344" s="18" t="s">
        <v>50</v>
      </c>
      <c r="S344" s="88" t="s">
        <v>51</v>
      </c>
      <c r="T344" s="19">
        <v>5</v>
      </c>
      <c r="V344" s="16"/>
      <c r="W344" s="8" t="s">
        <v>28</v>
      </c>
      <c r="X344" s="19">
        <v>5</v>
      </c>
      <c r="Y344" s="88" t="s">
        <v>44</v>
      </c>
      <c r="Z344" s="88">
        <f>I344+M344-D344</f>
        <v>33</v>
      </c>
      <c r="AA344" s="8" t="s">
        <v>45</v>
      </c>
      <c r="AB344" s="16">
        <f>I344+M344-D344</f>
        <v>33</v>
      </c>
      <c r="AC344" s="8" t="s">
        <v>41</v>
      </c>
      <c r="AD344" s="88">
        <f>I344</f>
        <v>38</v>
      </c>
      <c r="AE344" s="8"/>
      <c r="AG344" s="8" t="s">
        <v>30</v>
      </c>
      <c r="AH344" s="16">
        <v>76</v>
      </c>
      <c r="AI344" s="8" t="s">
        <v>46</v>
      </c>
      <c r="AJ344" s="16">
        <f>AD344+AF344-1</f>
        <v>37</v>
      </c>
      <c r="AK344" s="8" t="s">
        <v>31</v>
      </c>
      <c r="AL344" s="16">
        <v>1</v>
      </c>
    </row>
    <row r="345" spans="1:38" ht="15.75" customHeight="1">
      <c r="A345" s="3">
        <v>57.5</v>
      </c>
      <c r="B345" s="87">
        <f>(G345*I345)+(K345*M345)</f>
        <v>57.89</v>
      </c>
      <c r="C345" s="50">
        <f>A345/1.51</f>
        <v>38.079470198675494</v>
      </c>
      <c r="D345" s="51">
        <f>_xlfn.CEILING.MATH(I345/8)</f>
        <v>5</v>
      </c>
      <c r="E345" s="7" t="s">
        <v>24</v>
      </c>
      <c r="F345" s="3" t="s">
        <v>40</v>
      </c>
      <c r="G345" s="87">
        <v>1.51</v>
      </c>
      <c r="H345" s="87">
        <v>18</v>
      </c>
      <c r="I345" s="5">
        <v>38</v>
      </c>
      <c r="J345" s="3" t="s">
        <v>25</v>
      </c>
      <c r="K345" s="87">
        <v>0.51</v>
      </c>
      <c r="L345" s="87">
        <v>6</v>
      </c>
      <c r="M345" s="5">
        <v>1</v>
      </c>
      <c r="N345" s="8">
        <f>H345*I345</f>
        <v>684</v>
      </c>
      <c r="O345" s="88">
        <f>L345*M345</f>
        <v>6</v>
      </c>
      <c r="P345" s="89">
        <f>N345+O345</f>
        <v>690</v>
      </c>
      <c r="Q345" s="41">
        <f>P345*1.2</f>
        <v>828</v>
      </c>
      <c r="R345" s="18" t="s">
        <v>50</v>
      </c>
      <c r="S345" s="88" t="s">
        <v>51</v>
      </c>
      <c r="T345" s="19">
        <v>5</v>
      </c>
      <c r="V345" s="16"/>
      <c r="W345" s="8" t="s">
        <v>28</v>
      </c>
      <c r="X345" s="19">
        <v>5</v>
      </c>
      <c r="Y345" s="88" t="s">
        <v>44</v>
      </c>
      <c r="Z345" s="88">
        <f>I345+M345-D345</f>
        <v>34</v>
      </c>
      <c r="AA345" s="8" t="s">
        <v>45</v>
      </c>
      <c r="AB345" s="16">
        <f>I345+M345-D345</f>
        <v>34</v>
      </c>
      <c r="AC345" s="8" t="s">
        <v>41</v>
      </c>
      <c r="AD345" s="88">
        <f>I345</f>
        <v>38</v>
      </c>
      <c r="AE345" s="8" t="s">
        <v>29</v>
      </c>
      <c r="AF345" s="16">
        <f>M345</f>
        <v>1</v>
      </c>
      <c r="AG345" s="8" t="s">
        <v>30</v>
      </c>
      <c r="AH345" s="16">
        <v>78</v>
      </c>
      <c r="AI345" s="8" t="s">
        <v>46</v>
      </c>
      <c r="AJ345" s="16">
        <f>AD345+AF345-1</f>
        <v>38</v>
      </c>
      <c r="AK345" s="8" t="s">
        <v>31</v>
      </c>
      <c r="AL345" s="16">
        <v>1</v>
      </c>
    </row>
    <row r="346" spans="1:38" ht="15.75" customHeight="1">
      <c r="A346" s="3">
        <v>57.5</v>
      </c>
      <c r="B346" s="4">
        <f>(G346*I346)+(K346*M346)</f>
        <v>57.89</v>
      </c>
      <c r="C346" s="50">
        <f>A346/1.51</f>
        <v>38.079470198675494</v>
      </c>
      <c r="D346" s="51">
        <f>_xlfn.CEILING.MATH(I346/8)</f>
        <v>5</v>
      </c>
      <c r="E346" s="17" t="s">
        <v>32</v>
      </c>
      <c r="F346" s="3" t="s">
        <v>42</v>
      </c>
      <c r="G346" s="4">
        <v>1.51</v>
      </c>
      <c r="H346" s="4">
        <v>18</v>
      </c>
      <c r="I346" s="5">
        <v>38</v>
      </c>
      <c r="J346" s="3" t="s">
        <v>33</v>
      </c>
      <c r="K346" s="4">
        <v>0.51</v>
      </c>
      <c r="L346" s="4">
        <v>6</v>
      </c>
      <c r="M346" s="5">
        <v>1</v>
      </c>
      <c r="N346" s="8">
        <f>H346*I346</f>
        <v>684</v>
      </c>
      <c r="O346" s="2">
        <f>L346*M346</f>
        <v>6</v>
      </c>
      <c r="P346" s="9">
        <f>N346+O346</f>
        <v>690</v>
      </c>
      <c r="Q346" s="41">
        <f>P346*1.2</f>
        <v>828</v>
      </c>
      <c r="R346" s="18" t="s">
        <v>50</v>
      </c>
      <c r="S346" s="2" t="s">
        <v>51</v>
      </c>
      <c r="T346" s="19">
        <v>5</v>
      </c>
      <c r="V346" s="16"/>
      <c r="W346" s="8" t="s">
        <v>28</v>
      </c>
      <c r="X346" s="19">
        <v>5</v>
      </c>
      <c r="Y346" s="2" t="s">
        <v>44</v>
      </c>
      <c r="Z346" s="2">
        <f>I346+M346-D346</f>
        <v>34</v>
      </c>
      <c r="AA346" s="8" t="s">
        <v>45</v>
      </c>
      <c r="AB346" s="16">
        <f>I346+M346-D346</f>
        <v>34</v>
      </c>
      <c r="AC346" s="8" t="s">
        <v>41</v>
      </c>
      <c r="AD346" s="2">
        <f>I346</f>
        <v>38</v>
      </c>
      <c r="AE346" s="8" t="s">
        <v>29</v>
      </c>
      <c r="AF346" s="16">
        <f>M346</f>
        <v>1</v>
      </c>
      <c r="AG346" s="8" t="s">
        <v>30</v>
      </c>
      <c r="AH346" s="16">
        <v>78</v>
      </c>
      <c r="AI346" s="8" t="s">
        <v>46</v>
      </c>
      <c r="AJ346" s="16">
        <f>AD346+AF346-1</f>
        <v>38</v>
      </c>
      <c r="AK346" s="8" t="s">
        <v>31</v>
      </c>
      <c r="AL346" s="16">
        <v>1</v>
      </c>
    </row>
    <row r="347" spans="1:38" ht="15.75" customHeight="1">
      <c r="A347" s="3">
        <v>57.5</v>
      </c>
      <c r="B347" s="87">
        <f>(G347*I347)+(K347*M347)</f>
        <v>57.89</v>
      </c>
      <c r="C347" s="50">
        <f>A347/1.51</f>
        <v>38.079470198675494</v>
      </c>
      <c r="D347" s="51">
        <f>_xlfn.CEILING.MATH(I347/8)</f>
        <v>5</v>
      </c>
      <c r="E347" s="3" t="s">
        <v>34</v>
      </c>
      <c r="F347" s="3" t="s">
        <v>43</v>
      </c>
      <c r="G347" s="87">
        <v>1.51</v>
      </c>
      <c r="H347" s="87">
        <v>18</v>
      </c>
      <c r="I347" s="5">
        <v>38</v>
      </c>
      <c r="J347" s="3" t="s">
        <v>35</v>
      </c>
      <c r="K347" s="87">
        <v>0.51</v>
      </c>
      <c r="L347" s="87">
        <v>6</v>
      </c>
      <c r="M347" s="5">
        <v>1</v>
      </c>
      <c r="N347" s="8">
        <f>H347*I347</f>
        <v>684</v>
      </c>
      <c r="O347" s="88">
        <f>L347*M347</f>
        <v>6</v>
      </c>
      <c r="P347" s="89">
        <f>N347+O347</f>
        <v>690</v>
      </c>
      <c r="Q347" s="41">
        <f>P347*1.2</f>
        <v>828</v>
      </c>
      <c r="R347" s="18" t="s">
        <v>50</v>
      </c>
      <c r="S347" s="88" t="s">
        <v>51</v>
      </c>
      <c r="T347" s="19">
        <v>5</v>
      </c>
      <c r="V347" s="16"/>
      <c r="W347" s="8" t="s">
        <v>28</v>
      </c>
      <c r="X347" s="19">
        <v>5</v>
      </c>
      <c r="Y347" s="88" t="s">
        <v>44</v>
      </c>
      <c r="Z347" s="88">
        <f>I347+M347-D347</f>
        <v>34</v>
      </c>
      <c r="AA347" s="8" t="s">
        <v>45</v>
      </c>
      <c r="AB347" s="16">
        <f>I347+M347-D347</f>
        <v>34</v>
      </c>
      <c r="AC347" s="8" t="s">
        <v>41</v>
      </c>
      <c r="AD347" s="88">
        <f>I347</f>
        <v>38</v>
      </c>
      <c r="AE347" s="8" t="s">
        <v>29</v>
      </c>
      <c r="AF347" s="16">
        <f>M347</f>
        <v>1</v>
      </c>
      <c r="AG347" s="8" t="s">
        <v>30</v>
      </c>
      <c r="AH347" s="16">
        <v>78</v>
      </c>
      <c r="AI347" s="8" t="s">
        <v>46</v>
      </c>
      <c r="AJ347" s="16">
        <f>AD347+AF347-1</f>
        <v>38</v>
      </c>
      <c r="AK347" s="8" t="s">
        <v>31</v>
      </c>
      <c r="AL347" s="16">
        <v>1</v>
      </c>
    </row>
    <row r="348" spans="1:38" ht="15.75" customHeight="1">
      <c r="A348" s="3">
        <v>58</v>
      </c>
      <c r="B348" s="87">
        <f>(G348*I348)+(K348*M348)</f>
        <v>58.39</v>
      </c>
      <c r="C348" s="50">
        <f>A348/1.51</f>
        <v>38.410596026490069</v>
      </c>
      <c r="D348" s="51">
        <f>_xlfn.CEILING.MATH(I348/8)</f>
        <v>5</v>
      </c>
      <c r="E348" s="7" t="s">
        <v>24</v>
      </c>
      <c r="F348" s="3" t="s">
        <v>40</v>
      </c>
      <c r="G348" s="87">
        <v>1.51</v>
      </c>
      <c r="H348" s="87">
        <v>18</v>
      </c>
      <c r="I348" s="5">
        <v>38</v>
      </c>
      <c r="J348" s="3" t="s">
        <v>36</v>
      </c>
      <c r="K348" s="87">
        <v>1.01</v>
      </c>
      <c r="L348" s="87">
        <v>12</v>
      </c>
      <c r="M348" s="5">
        <v>1</v>
      </c>
      <c r="N348" s="8">
        <f>H348*I348</f>
        <v>684</v>
      </c>
      <c r="O348" s="88">
        <f>L348*M348</f>
        <v>12</v>
      </c>
      <c r="P348" s="89">
        <f>N348+O348</f>
        <v>696</v>
      </c>
      <c r="Q348" s="41">
        <f>P348*1.2</f>
        <v>835.19999999999993</v>
      </c>
      <c r="R348" s="18" t="s">
        <v>50</v>
      </c>
      <c r="S348" s="88" t="s">
        <v>51</v>
      </c>
      <c r="T348" s="19">
        <v>5</v>
      </c>
      <c r="V348" s="16"/>
      <c r="W348" s="8" t="s">
        <v>28</v>
      </c>
      <c r="X348" s="19">
        <v>5</v>
      </c>
      <c r="Y348" s="88" t="s">
        <v>44</v>
      </c>
      <c r="Z348" s="88">
        <f>I348+M348-D348</f>
        <v>34</v>
      </c>
      <c r="AA348" s="8" t="s">
        <v>45</v>
      </c>
      <c r="AB348" s="16">
        <f>I348+M348-D348</f>
        <v>34</v>
      </c>
      <c r="AC348" s="8" t="s">
        <v>41</v>
      </c>
      <c r="AD348" s="88">
        <f>I348</f>
        <v>38</v>
      </c>
      <c r="AE348" s="8" t="s">
        <v>37</v>
      </c>
      <c r="AF348" s="16">
        <f>M348</f>
        <v>1</v>
      </c>
      <c r="AG348" s="8" t="s">
        <v>30</v>
      </c>
      <c r="AH348" s="16">
        <v>78</v>
      </c>
      <c r="AI348" s="8" t="s">
        <v>46</v>
      </c>
      <c r="AJ348" s="16">
        <f>AD348+AF348-1</f>
        <v>38</v>
      </c>
      <c r="AK348" s="8" t="s">
        <v>31</v>
      </c>
      <c r="AL348" s="16">
        <v>1</v>
      </c>
    </row>
    <row r="349" spans="1:38" ht="15.75" customHeight="1">
      <c r="A349" s="3">
        <v>58</v>
      </c>
      <c r="B349" s="4">
        <f>(G349*I349)+(K349*M349)</f>
        <v>58.39</v>
      </c>
      <c r="C349" s="50">
        <f>A349/1.51</f>
        <v>38.410596026490069</v>
      </c>
      <c r="D349" s="51">
        <f>_xlfn.CEILING.MATH(I349/8)</f>
        <v>5</v>
      </c>
      <c r="E349" s="17" t="s">
        <v>32</v>
      </c>
      <c r="F349" s="3" t="s">
        <v>42</v>
      </c>
      <c r="G349" s="4">
        <v>1.51</v>
      </c>
      <c r="H349" s="4">
        <v>18</v>
      </c>
      <c r="I349" s="5">
        <v>38</v>
      </c>
      <c r="J349" s="3" t="s">
        <v>38</v>
      </c>
      <c r="K349" s="4">
        <v>1.01</v>
      </c>
      <c r="L349" s="4">
        <v>12</v>
      </c>
      <c r="M349" s="5">
        <v>1</v>
      </c>
      <c r="N349" s="8">
        <f>H349*I349</f>
        <v>684</v>
      </c>
      <c r="O349" s="2">
        <f>L349*M349</f>
        <v>12</v>
      </c>
      <c r="P349" s="9">
        <f>N349+O349</f>
        <v>696</v>
      </c>
      <c r="Q349" s="41">
        <f>P349*1.2</f>
        <v>835.19999999999993</v>
      </c>
      <c r="R349" s="18" t="s">
        <v>50</v>
      </c>
      <c r="S349" s="2" t="s">
        <v>51</v>
      </c>
      <c r="T349" s="19">
        <v>5</v>
      </c>
      <c r="V349" s="16"/>
      <c r="W349" s="8" t="s">
        <v>28</v>
      </c>
      <c r="X349" s="19">
        <v>5</v>
      </c>
      <c r="Y349" s="2" t="s">
        <v>44</v>
      </c>
      <c r="Z349" s="2">
        <f>I349+M349-D349</f>
        <v>34</v>
      </c>
      <c r="AA349" s="8" t="s">
        <v>45</v>
      </c>
      <c r="AB349" s="16">
        <f>I349+M349-D349</f>
        <v>34</v>
      </c>
      <c r="AC349" s="8" t="s">
        <v>41</v>
      </c>
      <c r="AD349" s="2">
        <f>I349</f>
        <v>38</v>
      </c>
      <c r="AE349" s="8" t="s">
        <v>37</v>
      </c>
      <c r="AF349" s="16">
        <f>M349</f>
        <v>1</v>
      </c>
      <c r="AG349" s="8" t="s">
        <v>30</v>
      </c>
      <c r="AH349" s="16">
        <v>78</v>
      </c>
      <c r="AI349" s="8" t="s">
        <v>46</v>
      </c>
      <c r="AJ349" s="16">
        <f>AD349+AF349-1</f>
        <v>38</v>
      </c>
      <c r="AK349" s="8" t="s">
        <v>31</v>
      </c>
      <c r="AL349" s="16">
        <v>1</v>
      </c>
    </row>
    <row r="350" spans="1:38" ht="15.75" customHeight="1">
      <c r="A350" s="3">
        <v>58</v>
      </c>
      <c r="B350" s="87">
        <f>(G350*I350)+(K350*M350)</f>
        <v>58.39</v>
      </c>
      <c r="C350" s="50">
        <f>A350/1.51</f>
        <v>38.410596026490069</v>
      </c>
      <c r="D350" s="51">
        <f>_xlfn.CEILING.MATH(I350/8)</f>
        <v>5</v>
      </c>
      <c r="E350" s="3" t="s">
        <v>34</v>
      </c>
      <c r="F350" s="3" t="s">
        <v>43</v>
      </c>
      <c r="G350" s="87">
        <v>1.51</v>
      </c>
      <c r="H350" s="87">
        <v>18</v>
      </c>
      <c r="I350" s="5">
        <v>38</v>
      </c>
      <c r="J350" s="3" t="s">
        <v>39</v>
      </c>
      <c r="K350" s="87">
        <v>1.01</v>
      </c>
      <c r="L350" s="87">
        <v>12</v>
      </c>
      <c r="M350" s="5">
        <v>1</v>
      </c>
      <c r="N350" s="8">
        <f>H350*I350</f>
        <v>684</v>
      </c>
      <c r="O350" s="88">
        <f>L350*M350</f>
        <v>12</v>
      </c>
      <c r="P350" s="89">
        <f>N350+O350</f>
        <v>696</v>
      </c>
      <c r="Q350" s="41">
        <f>P350*1.2</f>
        <v>835.19999999999993</v>
      </c>
      <c r="R350" s="18" t="s">
        <v>50</v>
      </c>
      <c r="S350" s="88" t="s">
        <v>51</v>
      </c>
      <c r="T350" s="19">
        <v>5</v>
      </c>
      <c r="V350" s="16"/>
      <c r="W350" s="8" t="s">
        <v>28</v>
      </c>
      <c r="X350" s="19">
        <v>5</v>
      </c>
      <c r="Y350" s="88" t="s">
        <v>44</v>
      </c>
      <c r="Z350" s="88">
        <f>I350+M350-D350</f>
        <v>34</v>
      </c>
      <c r="AA350" s="8" t="s">
        <v>45</v>
      </c>
      <c r="AB350" s="16">
        <f>I350+M350-D350</f>
        <v>34</v>
      </c>
      <c r="AC350" s="8" t="s">
        <v>41</v>
      </c>
      <c r="AD350" s="88">
        <f>I350</f>
        <v>38</v>
      </c>
      <c r="AE350" s="8" t="s">
        <v>37</v>
      </c>
      <c r="AF350" s="16">
        <f>M350</f>
        <v>1</v>
      </c>
      <c r="AG350" s="8" t="s">
        <v>30</v>
      </c>
      <c r="AH350" s="16">
        <v>78</v>
      </c>
      <c r="AI350" s="8" t="s">
        <v>46</v>
      </c>
      <c r="AJ350" s="16">
        <f>AD350+AF350-1</f>
        <v>38</v>
      </c>
      <c r="AK350" s="8" t="s">
        <v>31</v>
      </c>
      <c r="AL350" s="16">
        <v>1</v>
      </c>
    </row>
    <row r="351" spans="1:38" ht="15.75" customHeight="1">
      <c r="A351" s="25">
        <v>58.5</v>
      </c>
      <c r="B351" s="26">
        <f>(G351*I351)+(K351*M351)</f>
        <v>58.89</v>
      </c>
      <c r="C351" s="54">
        <f>A351/1.51</f>
        <v>38.741721854304636</v>
      </c>
      <c r="D351" s="55">
        <f>_xlfn.CEILING.MATH(I351/8)</f>
        <v>5</v>
      </c>
      <c r="E351" s="29" t="s">
        <v>24</v>
      </c>
      <c r="F351" s="25" t="s">
        <v>40</v>
      </c>
      <c r="G351" s="26">
        <v>1.51</v>
      </c>
      <c r="H351" s="26">
        <v>18</v>
      </c>
      <c r="I351" s="30">
        <v>39</v>
      </c>
      <c r="J351" s="25"/>
      <c r="K351" s="26"/>
      <c r="L351" s="12"/>
      <c r="M351" s="30"/>
      <c r="N351" s="14">
        <f>H351*I351</f>
        <v>702</v>
      </c>
      <c r="O351" s="12">
        <f>L351*M351</f>
        <v>0</v>
      </c>
      <c r="P351" s="31">
        <f>N351+O351</f>
        <v>702</v>
      </c>
      <c r="Q351" s="44">
        <f>P351*1.2</f>
        <v>842.4</v>
      </c>
      <c r="R351" s="11" t="s">
        <v>50</v>
      </c>
      <c r="S351" s="12" t="s">
        <v>51</v>
      </c>
      <c r="T351" s="13">
        <v>5</v>
      </c>
      <c r="U351" s="14"/>
      <c r="V351" s="15"/>
      <c r="W351" s="14" t="s">
        <v>28</v>
      </c>
      <c r="X351" s="13">
        <v>5</v>
      </c>
      <c r="Y351" s="12" t="s">
        <v>44</v>
      </c>
      <c r="Z351" s="12">
        <f>I351+M351-D351</f>
        <v>34</v>
      </c>
      <c r="AA351" s="14" t="s">
        <v>45</v>
      </c>
      <c r="AB351" s="15">
        <f>I351+M351-D351</f>
        <v>34</v>
      </c>
      <c r="AC351" s="14" t="s">
        <v>41</v>
      </c>
      <c r="AD351" s="12">
        <f>I351</f>
        <v>39</v>
      </c>
      <c r="AE351" s="14"/>
      <c r="AF351" s="15"/>
      <c r="AG351" s="14" t="s">
        <v>30</v>
      </c>
      <c r="AH351" s="15">
        <v>78</v>
      </c>
      <c r="AI351" s="14" t="s">
        <v>46</v>
      </c>
      <c r="AJ351" s="15">
        <f>AD351+AF351-1</f>
        <v>38</v>
      </c>
      <c r="AK351" s="14" t="s">
        <v>31</v>
      </c>
      <c r="AL351" s="15">
        <v>1</v>
      </c>
    </row>
    <row r="352" spans="1:38" ht="15.75" customHeight="1">
      <c r="A352" s="3">
        <v>58.5</v>
      </c>
      <c r="B352" s="87">
        <f>(G352*I352)+(K352*M352)</f>
        <v>58.89</v>
      </c>
      <c r="C352" s="50">
        <f>A352/1.51</f>
        <v>38.741721854304636</v>
      </c>
      <c r="D352" s="51">
        <f>_xlfn.CEILING.MATH(I352/8)</f>
        <v>5</v>
      </c>
      <c r="E352" s="17" t="s">
        <v>32</v>
      </c>
      <c r="F352" s="3" t="s">
        <v>42</v>
      </c>
      <c r="G352" s="87">
        <v>1.51</v>
      </c>
      <c r="H352" s="87">
        <v>18</v>
      </c>
      <c r="I352" s="5">
        <v>39</v>
      </c>
      <c r="J352" s="3"/>
      <c r="K352" s="87"/>
      <c r="L352" s="88"/>
      <c r="M352" s="5"/>
      <c r="N352" s="8">
        <f>H352*I352</f>
        <v>702</v>
      </c>
      <c r="O352" s="88">
        <f>L352*M352</f>
        <v>0</v>
      </c>
      <c r="P352" s="89">
        <f>N352+O352</f>
        <v>702</v>
      </c>
      <c r="Q352" s="41">
        <f>P352*1.2</f>
        <v>842.4</v>
      </c>
      <c r="R352" s="18" t="s">
        <v>50</v>
      </c>
      <c r="S352" s="2" t="s">
        <v>51</v>
      </c>
      <c r="T352" s="19">
        <v>5</v>
      </c>
      <c r="V352" s="16"/>
      <c r="W352" s="8" t="s">
        <v>28</v>
      </c>
      <c r="X352" s="19">
        <v>5</v>
      </c>
      <c r="Y352" s="88" t="s">
        <v>44</v>
      </c>
      <c r="Z352" s="88">
        <f>I352+M352-D352</f>
        <v>34</v>
      </c>
      <c r="AA352" s="8" t="s">
        <v>45</v>
      </c>
      <c r="AB352" s="16">
        <f>I352+M352-D352</f>
        <v>34</v>
      </c>
      <c r="AC352" s="8" t="s">
        <v>41</v>
      </c>
      <c r="AD352" s="88">
        <f>I352</f>
        <v>39</v>
      </c>
      <c r="AE352" s="8"/>
      <c r="AG352" s="8" t="s">
        <v>30</v>
      </c>
      <c r="AH352" s="16">
        <v>78</v>
      </c>
      <c r="AI352" s="8" t="s">
        <v>46</v>
      </c>
      <c r="AJ352" s="16">
        <f>AD352+AF352-1</f>
        <v>38</v>
      </c>
      <c r="AK352" s="8" t="s">
        <v>31</v>
      </c>
      <c r="AL352" s="16">
        <v>1</v>
      </c>
    </row>
    <row r="353" spans="1:38" ht="15.75" customHeight="1">
      <c r="A353" s="3">
        <v>58.5</v>
      </c>
      <c r="B353" s="87">
        <f>(G353*I353)+(K353*M353)</f>
        <v>58.89</v>
      </c>
      <c r="C353" s="50">
        <f>A353/1.51</f>
        <v>38.741721854304636</v>
      </c>
      <c r="D353" s="51">
        <f>_xlfn.CEILING.MATH(I353/8)</f>
        <v>5</v>
      </c>
      <c r="E353" s="3" t="s">
        <v>34</v>
      </c>
      <c r="F353" s="3" t="s">
        <v>43</v>
      </c>
      <c r="G353" s="87">
        <v>1.51</v>
      </c>
      <c r="H353" s="87">
        <v>18</v>
      </c>
      <c r="I353" s="5">
        <v>39</v>
      </c>
      <c r="J353" s="3"/>
      <c r="K353" s="87"/>
      <c r="L353" s="88"/>
      <c r="M353" s="5"/>
      <c r="N353" s="8">
        <f>H353*I353</f>
        <v>702</v>
      </c>
      <c r="O353" s="88">
        <f>L353*M353</f>
        <v>0</v>
      </c>
      <c r="P353" s="89">
        <f>N353+O353</f>
        <v>702</v>
      </c>
      <c r="Q353" s="41">
        <f>P353*1.2</f>
        <v>842.4</v>
      </c>
      <c r="R353" s="18" t="s">
        <v>50</v>
      </c>
      <c r="S353" s="88" t="s">
        <v>51</v>
      </c>
      <c r="T353" s="19">
        <v>5</v>
      </c>
      <c r="V353" s="16"/>
      <c r="W353" s="8" t="s">
        <v>28</v>
      </c>
      <c r="X353" s="19">
        <v>5</v>
      </c>
      <c r="Y353" s="88" t="s">
        <v>44</v>
      </c>
      <c r="Z353" s="88">
        <f>I353+M353-D353</f>
        <v>34</v>
      </c>
      <c r="AA353" s="8" t="s">
        <v>45</v>
      </c>
      <c r="AB353" s="16">
        <f>I353+M353-D353</f>
        <v>34</v>
      </c>
      <c r="AC353" s="8" t="s">
        <v>41</v>
      </c>
      <c r="AD353" s="88">
        <f>I353</f>
        <v>39</v>
      </c>
      <c r="AE353" s="8"/>
      <c r="AG353" s="8" t="s">
        <v>30</v>
      </c>
      <c r="AH353" s="16">
        <v>78</v>
      </c>
      <c r="AI353" s="8" t="s">
        <v>46</v>
      </c>
      <c r="AJ353" s="16">
        <f>AD353+AF353-1</f>
        <v>38</v>
      </c>
      <c r="AK353" s="8" t="s">
        <v>31</v>
      </c>
      <c r="AL353" s="16">
        <v>1</v>
      </c>
    </row>
    <row r="354" spans="1:38" ht="15.75" customHeight="1">
      <c r="A354" s="3">
        <v>59</v>
      </c>
      <c r="B354" s="87">
        <f>(G354*I354)+(K354*M354)</f>
        <v>59.4</v>
      </c>
      <c r="C354" s="50">
        <f>A354/1.51</f>
        <v>39.072847682119203</v>
      </c>
      <c r="D354" s="51">
        <f>_xlfn.CEILING.MATH(I354/8)</f>
        <v>5</v>
      </c>
      <c r="E354" s="7" t="s">
        <v>24</v>
      </c>
      <c r="F354" s="3" t="s">
        <v>40</v>
      </c>
      <c r="G354" s="87">
        <v>1.51</v>
      </c>
      <c r="H354" s="87">
        <v>18</v>
      </c>
      <c r="I354" s="5">
        <v>39</v>
      </c>
      <c r="J354" s="3" t="s">
        <v>25</v>
      </c>
      <c r="K354" s="87">
        <v>0.51</v>
      </c>
      <c r="L354" s="87">
        <v>6</v>
      </c>
      <c r="M354" s="5">
        <v>1</v>
      </c>
      <c r="N354" s="8">
        <f>H354*I354</f>
        <v>702</v>
      </c>
      <c r="O354" s="88">
        <f>L354*M354</f>
        <v>6</v>
      </c>
      <c r="P354" s="89">
        <f>N354+O354</f>
        <v>708</v>
      </c>
      <c r="Q354" s="41">
        <f>P354*1.2</f>
        <v>849.6</v>
      </c>
      <c r="R354" s="18" t="s">
        <v>50</v>
      </c>
      <c r="S354" s="88" t="s">
        <v>51</v>
      </c>
      <c r="T354" s="19">
        <v>5</v>
      </c>
      <c r="V354" s="16"/>
      <c r="W354" s="8" t="s">
        <v>28</v>
      </c>
      <c r="X354" s="19">
        <v>5</v>
      </c>
      <c r="Y354" s="88" t="s">
        <v>44</v>
      </c>
      <c r="Z354" s="88">
        <f>I354+M354-D354</f>
        <v>35</v>
      </c>
      <c r="AA354" s="8" t="s">
        <v>45</v>
      </c>
      <c r="AB354" s="16">
        <f>I354+M354-D354</f>
        <v>35</v>
      </c>
      <c r="AC354" s="8" t="s">
        <v>41</v>
      </c>
      <c r="AD354" s="88">
        <f>I354</f>
        <v>39</v>
      </c>
      <c r="AE354" s="8" t="s">
        <v>29</v>
      </c>
      <c r="AF354" s="16">
        <f>M354</f>
        <v>1</v>
      </c>
      <c r="AG354" s="8" t="s">
        <v>30</v>
      </c>
      <c r="AH354" s="16">
        <v>80</v>
      </c>
      <c r="AI354" s="8" t="s">
        <v>46</v>
      </c>
      <c r="AJ354" s="16">
        <f>AD354+AF354-1</f>
        <v>39</v>
      </c>
      <c r="AK354" s="8" t="s">
        <v>31</v>
      </c>
      <c r="AL354" s="16">
        <v>1</v>
      </c>
    </row>
    <row r="355" spans="1:38" ht="15.75" customHeight="1">
      <c r="A355" s="3">
        <v>59</v>
      </c>
      <c r="B355" s="87">
        <f>(G355*I355)+(K355*M355)</f>
        <v>59.4</v>
      </c>
      <c r="C355" s="50">
        <f>A355/1.51</f>
        <v>39.072847682119203</v>
      </c>
      <c r="D355" s="51">
        <f>_xlfn.CEILING.MATH(I355/8)</f>
        <v>5</v>
      </c>
      <c r="E355" s="17" t="s">
        <v>32</v>
      </c>
      <c r="F355" s="3" t="s">
        <v>42</v>
      </c>
      <c r="G355" s="87">
        <v>1.51</v>
      </c>
      <c r="H355" s="87">
        <v>18</v>
      </c>
      <c r="I355" s="5">
        <v>39</v>
      </c>
      <c r="J355" s="3" t="s">
        <v>33</v>
      </c>
      <c r="K355" s="87">
        <v>0.51</v>
      </c>
      <c r="L355" s="87">
        <v>6</v>
      </c>
      <c r="M355" s="5">
        <v>1</v>
      </c>
      <c r="N355" s="8">
        <f>H355*I355</f>
        <v>702</v>
      </c>
      <c r="O355" s="88">
        <f>L355*M355</f>
        <v>6</v>
      </c>
      <c r="P355" s="89">
        <f>N355+O355</f>
        <v>708</v>
      </c>
      <c r="Q355" s="41">
        <f>P355*1.2</f>
        <v>849.6</v>
      </c>
      <c r="R355" s="18" t="s">
        <v>50</v>
      </c>
      <c r="S355" s="88" t="s">
        <v>51</v>
      </c>
      <c r="T355" s="19">
        <v>5</v>
      </c>
      <c r="V355" s="16"/>
      <c r="W355" s="8" t="s">
        <v>28</v>
      </c>
      <c r="X355" s="19">
        <v>5</v>
      </c>
      <c r="Y355" s="88" t="s">
        <v>44</v>
      </c>
      <c r="Z355" s="88">
        <f>I355+M355-D355</f>
        <v>35</v>
      </c>
      <c r="AA355" s="8" t="s">
        <v>45</v>
      </c>
      <c r="AB355" s="16">
        <f>I355+M355-D355</f>
        <v>35</v>
      </c>
      <c r="AC355" s="8" t="s">
        <v>41</v>
      </c>
      <c r="AD355" s="88">
        <f>I355</f>
        <v>39</v>
      </c>
      <c r="AE355" s="8" t="s">
        <v>29</v>
      </c>
      <c r="AF355" s="16">
        <f>M355</f>
        <v>1</v>
      </c>
      <c r="AG355" s="8" t="s">
        <v>30</v>
      </c>
      <c r="AH355" s="16">
        <v>80</v>
      </c>
      <c r="AI355" s="8" t="s">
        <v>46</v>
      </c>
      <c r="AJ355" s="16">
        <f>AD355+AF355-1</f>
        <v>39</v>
      </c>
      <c r="AK355" s="8" t="s">
        <v>31</v>
      </c>
      <c r="AL355" s="16">
        <v>1</v>
      </c>
    </row>
    <row r="356" spans="1:38" ht="15.75" customHeight="1">
      <c r="A356" s="3">
        <v>59</v>
      </c>
      <c r="B356" s="87">
        <f>(G356*I356)+(K356*M356)</f>
        <v>59.4</v>
      </c>
      <c r="C356" s="50">
        <f>A356/1.51</f>
        <v>39.072847682119203</v>
      </c>
      <c r="D356" s="51">
        <f>_xlfn.CEILING.MATH(I356/8)</f>
        <v>5</v>
      </c>
      <c r="E356" s="3" t="s">
        <v>34</v>
      </c>
      <c r="F356" s="3" t="s">
        <v>43</v>
      </c>
      <c r="G356" s="87">
        <v>1.51</v>
      </c>
      <c r="H356" s="87">
        <v>18</v>
      </c>
      <c r="I356" s="5">
        <v>39</v>
      </c>
      <c r="J356" s="3" t="s">
        <v>35</v>
      </c>
      <c r="K356" s="87">
        <v>0.51</v>
      </c>
      <c r="L356" s="87">
        <v>6</v>
      </c>
      <c r="M356" s="5">
        <v>1</v>
      </c>
      <c r="N356" s="8">
        <f>H356*I356</f>
        <v>702</v>
      </c>
      <c r="O356" s="88">
        <f>L356*M356</f>
        <v>6</v>
      </c>
      <c r="P356" s="89">
        <f>N356+O356</f>
        <v>708</v>
      </c>
      <c r="Q356" s="41">
        <f>P356*1.2</f>
        <v>849.6</v>
      </c>
      <c r="R356" s="18" t="s">
        <v>50</v>
      </c>
      <c r="S356" s="88" t="s">
        <v>51</v>
      </c>
      <c r="T356" s="19">
        <v>5</v>
      </c>
      <c r="V356" s="16"/>
      <c r="W356" s="8" t="s">
        <v>28</v>
      </c>
      <c r="X356" s="19">
        <v>5</v>
      </c>
      <c r="Y356" s="88" t="s">
        <v>44</v>
      </c>
      <c r="Z356" s="88">
        <f>I356+M356-D356</f>
        <v>35</v>
      </c>
      <c r="AA356" s="8" t="s">
        <v>45</v>
      </c>
      <c r="AB356" s="16">
        <f>I356+M356-D356</f>
        <v>35</v>
      </c>
      <c r="AC356" s="8" t="s">
        <v>41</v>
      </c>
      <c r="AD356" s="88">
        <f>I356</f>
        <v>39</v>
      </c>
      <c r="AE356" s="8" t="s">
        <v>29</v>
      </c>
      <c r="AF356" s="16">
        <f>M356</f>
        <v>1</v>
      </c>
      <c r="AG356" s="8" t="s">
        <v>30</v>
      </c>
      <c r="AH356" s="16">
        <v>80</v>
      </c>
      <c r="AI356" s="8" t="s">
        <v>46</v>
      </c>
      <c r="AJ356" s="16">
        <f>AD356+AF356-1</f>
        <v>39</v>
      </c>
      <c r="AK356" s="8" t="s">
        <v>31</v>
      </c>
      <c r="AL356" s="16">
        <v>1</v>
      </c>
    </row>
    <row r="357" spans="1:38" ht="15.75" customHeight="1">
      <c r="A357" s="3">
        <v>59.5</v>
      </c>
      <c r="B357" s="87">
        <f>(G357*I357)+(K357*M357)</f>
        <v>59.9</v>
      </c>
      <c r="C357" s="50">
        <f>A357/1.51</f>
        <v>39.403973509933778</v>
      </c>
      <c r="D357" s="51">
        <f>_xlfn.CEILING.MATH(I357/8)</f>
        <v>5</v>
      </c>
      <c r="E357" s="7" t="s">
        <v>24</v>
      </c>
      <c r="F357" s="3" t="s">
        <v>40</v>
      </c>
      <c r="G357" s="87">
        <v>1.51</v>
      </c>
      <c r="H357" s="87">
        <v>18</v>
      </c>
      <c r="I357" s="5">
        <v>39</v>
      </c>
      <c r="J357" s="3" t="s">
        <v>36</v>
      </c>
      <c r="K357" s="87">
        <v>1.01</v>
      </c>
      <c r="L357" s="87">
        <v>12</v>
      </c>
      <c r="M357" s="5">
        <v>1</v>
      </c>
      <c r="N357" s="8">
        <f>H357*I357</f>
        <v>702</v>
      </c>
      <c r="O357" s="88">
        <f>L357*M357</f>
        <v>12</v>
      </c>
      <c r="P357" s="89">
        <f>N357+O357</f>
        <v>714</v>
      </c>
      <c r="Q357" s="41">
        <f>P357*1.2</f>
        <v>856.8</v>
      </c>
      <c r="R357" s="18" t="s">
        <v>50</v>
      </c>
      <c r="S357" s="88" t="s">
        <v>51</v>
      </c>
      <c r="T357" s="19">
        <v>5</v>
      </c>
      <c r="V357" s="16"/>
      <c r="W357" s="8" t="s">
        <v>28</v>
      </c>
      <c r="X357" s="19">
        <v>5</v>
      </c>
      <c r="Y357" s="88" t="s">
        <v>44</v>
      </c>
      <c r="Z357" s="88">
        <f>I357+M357-D357</f>
        <v>35</v>
      </c>
      <c r="AA357" s="8" t="s">
        <v>45</v>
      </c>
      <c r="AB357" s="16">
        <f>I357+M357-D357</f>
        <v>35</v>
      </c>
      <c r="AC357" s="8" t="s">
        <v>41</v>
      </c>
      <c r="AD357" s="88">
        <f>I357</f>
        <v>39</v>
      </c>
      <c r="AE357" s="8" t="s">
        <v>37</v>
      </c>
      <c r="AF357" s="16">
        <f>M357</f>
        <v>1</v>
      </c>
      <c r="AG357" s="8" t="s">
        <v>30</v>
      </c>
      <c r="AH357" s="16">
        <v>80</v>
      </c>
      <c r="AI357" s="8" t="s">
        <v>46</v>
      </c>
      <c r="AJ357" s="16">
        <f>AD357+AF357-1</f>
        <v>39</v>
      </c>
      <c r="AK357" s="8" t="s">
        <v>31</v>
      </c>
      <c r="AL357" s="16">
        <v>1</v>
      </c>
    </row>
    <row r="358" spans="1:38" ht="15.75" customHeight="1">
      <c r="A358" s="3">
        <v>59.5</v>
      </c>
      <c r="B358" s="4">
        <f>(G358*I358)+(K358*M358)</f>
        <v>59.9</v>
      </c>
      <c r="C358" s="50">
        <f>A358/1.51</f>
        <v>39.403973509933778</v>
      </c>
      <c r="D358" s="51">
        <f>_xlfn.CEILING.MATH(I358/8)</f>
        <v>5</v>
      </c>
      <c r="E358" s="17" t="s">
        <v>32</v>
      </c>
      <c r="F358" s="3" t="s">
        <v>42</v>
      </c>
      <c r="G358" s="4">
        <v>1.51</v>
      </c>
      <c r="H358" s="4">
        <v>18</v>
      </c>
      <c r="I358" s="5">
        <v>39</v>
      </c>
      <c r="J358" s="3" t="s">
        <v>38</v>
      </c>
      <c r="K358" s="4">
        <v>1.01</v>
      </c>
      <c r="L358" s="4">
        <v>12</v>
      </c>
      <c r="M358" s="5">
        <v>1</v>
      </c>
      <c r="N358" s="8">
        <f>H358*I358</f>
        <v>702</v>
      </c>
      <c r="O358" s="2">
        <f>L358*M358</f>
        <v>12</v>
      </c>
      <c r="P358" s="9">
        <f>N358+O358</f>
        <v>714</v>
      </c>
      <c r="Q358" s="41">
        <f>P358*1.2</f>
        <v>856.8</v>
      </c>
      <c r="R358" s="18" t="s">
        <v>50</v>
      </c>
      <c r="S358" s="2" t="s">
        <v>51</v>
      </c>
      <c r="T358" s="19">
        <v>5</v>
      </c>
      <c r="V358" s="16"/>
      <c r="W358" s="8" t="s">
        <v>28</v>
      </c>
      <c r="X358" s="19">
        <v>5</v>
      </c>
      <c r="Y358" s="2" t="s">
        <v>44</v>
      </c>
      <c r="Z358" s="2">
        <f>I358+M358-D358</f>
        <v>35</v>
      </c>
      <c r="AA358" s="8" t="s">
        <v>45</v>
      </c>
      <c r="AB358" s="16">
        <f>I358+M358-D358</f>
        <v>35</v>
      </c>
      <c r="AC358" s="8" t="s">
        <v>41</v>
      </c>
      <c r="AD358" s="2">
        <f>I358</f>
        <v>39</v>
      </c>
      <c r="AE358" s="8" t="s">
        <v>37</v>
      </c>
      <c r="AF358" s="16">
        <f>M358</f>
        <v>1</v>
      </c>
      <c r="AG358" s="8" t="s">
        <v>30</v>
      </c>
      <c r="AH358" s="16">
        <v>80</v>
      </c>
      <c r="AI358" s="8" t="s">
        <v>46</v>
      </c>
      <c r="AJ358" s="16">
        <f>AD358+AF358-1</f>
        <v>39</v>
      </c>
      <c r="AK358" s="8" t="s">
        <v>31</v>
      </c>
      <c r="AL358" s="16">
        <v>1</v>
      </c>
    </row>
    <row r="359" spans="1:38" ht="15.75" customHeight="1">
      <c r="A359" s="34">
        <v>59.5</v>
      </c>
      <c r="B359" s="35">
        <f>(G359*I359)+(K359*M359)</f>
        <v>59.9</v>
      </c>
      <c r="C359" s="52">
        <f>A359/1.51</f>
        <v>39.403973509933778</v>
      </c>
      <c r="D359" s="53">
        <f>_xlfn.CEILING.MATH(I359/8)</f>
        <v>5</v>
      </c>
      <c r="E359" s="34" t="s">
        <v>34</v>
      </c>
      <c r="F359" s="34" t="s">
        <v>43</v>
      </c>
      <c r="G359" s="35">
        <v>1.51</v>
      </c>
      <c r="H359" s="35">
        <v>18</v>
      </c>
      <c r="I359" s="38">
        <v>39</v>
      </c>
      <c r="J359" s="34" t="s">
        <v>39</v>
      </c>
      <c r="K359" s="35">
        <v>1.01</v>
      </c>
      <c r="L359" s="35">
        <v>12</v>
      </c>
      <c r="M359" s="38">
        <v>1</v>
      </c>
      <c r="N359" s="23">
        <f>H359*I359</f>
        <v>702</v>
      </c>
      <c r="O359" s="21">
        <f>L359*M359</f>
        <v>12</v>
      </c>
      <c r="P359" s="39">
        <f>N359+O359</f>
        <v>714</v>
      </c>
      <c r="Q359" s="42">
        <f>P359*1.2</f>
        <v>856.8</v>
      </c>
      <c r="R359" s="20" t="s">
        <v>50</v>
      </c>
      <c r="S359" s="21" t="s">
        <v>51</v>
      </c>
      <c r="T359" s="22">
        <v>5</v>
      </c>
      <c r="U359" s="23"/>
      <c r="V359" s="24"/>
      <c r="W359" s="23" t="s">
        <v>28</v>
      </c>
      <c r="X359" s="22">
        <v>5</v>
      </c>
      <c r="Y359" s="21" t="s">
        <v>44</v>
      </c>
      <c r="Z359" s="21">
        <f>I359+M359-D359</f>
        <v>35</v>
      </c>
      <c r="AA359" s="23" t="s">
        <v>45</v>
      </c>
      <c r="AB359" s="24">
        <f>I359+M359-D359</f>
        <v>35</v>
      </c>
      <c r="AC359" s="23" t="s">
        <v>41</v>
      </c>
      <c r="AD359" s="21">
        <f>I359</f>
        <v>39</v>
      </c>
      <c r="AE359" s="23" t="s">
        <v>37</v>
      </c>
      <c r="AF359" s="24">
        <f>M359</f>
        <v>1</v>
      </c>
      <c r="AG359" s="23" t="s">
        <v>30</v>
      </c>
      <c r="AH359" s="24">
        <v>80</v>
      </c>
      <c r="AI359" s="23" t="s">
        <v>46</v>
      </c>
      <c r="AJ359" s="24">
        <f>AD359+AF359-1</f>
        <v>39</v>
      </c>
      <c r="AK359" s="23" t="s">
        <v>31</v>
      </c>
      <c r="AL359" s="24">
        <v>1</v>
      </c>
    </row>
    <row r="360" spans="1:38" ht="15.75" customHeight="1">
      <c r="A360" s="25">
        <v>60</v>
      </c>
      <c r="B360" s="26">
        <f>(G360*I360)+(K360*M360)</f>
        <v>60.4</v>
      </c>
      <c r="C360" s="54">
        <f>A360/1.51</f>
        <v>39.735099337748345</v>
      </c>
      <c r="D360" s="55">
        <f>_xlfn.CEILING.MATH(I360/8)</f>
        <v>5</v>
      </c>
      <c r="E360" s="29" t="s">
        <v>24</v>
      </c>
      <c r="F360" s="25" t="s">
        <v>40</v>
      </c>
      <c r="G360" s="26">
        <v>1.51</v>
      </c>
      <c r="H360" s="26">
        <v>18</v>
      </c>
      <c r="I360" s="30">
        <v>40</v>
      </c>
      <c r="J360" s="25"/>
      <c r="K360" s="26"/>
      <c r="L360" s="12"/>
      <c r="M360" s="30"/>
      <c r="N360" s="14">
        <f>H360*I360</f>
        <v>720</v>
      </c>
      <c r="O360" s="12">
        <f>L360*M360</f>
        <v>0</v>
      </c>
      <c r="P360" s="31">
        <f>N360+O360</f>
        <v>720</v>
      </c>
      <c r="Q360" s="44">
        <f>P360*1.2</f>
        <v>864</v>
      </c>
      <c r="R360" s="11" t="s">
        <v>50</v>
      </c>
      <c r="S360" s="12" t="s">
        <v>51</v>
      </c>
      <c r="T360" s="13">
        <v>5</v>
      </c>
      <c r="U360" s="14"/>
      <c r="V360" s="15"/>
      <c r="W360" s="14" t="s">
        <v>28</v>
      </c>
      <c r="X360" s="13">
        <v>5</v>
      </c>
      <c r="Y360" s="12" t="s">
        <v>44</v>
      </c>
      <c r="Z360" s="12">
        <f>I360+M360-D360</f>
        <v>35</v>
      </c>
      <c r="AA360" s="14" t="s">
        <v>45</v>
      </c>
      <c r="AB360" s="15">
        <f>I360+M360-D360</f>
        <v>35</v>
      </c>
      <c r="AC360" s="14" t="s">
        <v>41</v>
      </c>
      <c r="AD360" s="12">
        <f>I360</f>
        <v>40</v>
      </c>
      <c r="AE360" s="14"/>
      <c r="AF360" s="15"/>
      <c r="AG360" s="14" t="s">
        <v>30</v>
      </c>
      <c r="AH360" s="15">
        <v>80</v>
      </c>
      <c r="AI360" s="14" t="s">
        <v>46</v>
      </c>
      <c r="AJ360" s="15">
        <f>AD360+AF360-1</f>
        <v>39</v>
      </c>
      <c r="AK360" s="14" t="s">
        <v>31</v>
      </c>
      <c r="AL360" s="15">
        <v>1</v>
      </c>
    </row>
    <row r="361" spans="1:38" ht="15.75" customHeight="1">
      <c r="A361" s="3">
        <v>60</v>
      </c>
      <c r="B361" s="4">
        <f>(G361*I361)+(K361*M361)</f>
        <v>60.4</v>
      </c>
      <c r="C361" s="50">
        <f>A361/1.51</f>
        <v>39.735099337748345</v>
      </c>
      <c r="D361" s="51">
        <f>_xlfn.CEILING.MATH(I361/8)</f>
        <v>5</v>
      </c>
      <c r="E361" s="17" t="s">
        <v>32</v>
      </c>
      <c r="F361" s="3" t="s">
        <v>42</v>
      </c>
      <c r="G361" s="4">
        <v>1.51</v>
      </c>
      <c r="H361" s="4">
        <v>18</v>
      </c>
      <c r="I361" s="5">
        <v>40</v>
      </c>
      <c r="J361" s="3"/>
      <c r="K361" s="4"/>
      <c r="M361" s="5"/>
      <c r="N361" s="8">
        <f>H361*I361</f>
        <v>720</v>
      </c>
      <c r="O361" s="2">
        <f>L361*M361</f>
        <v>0</v>
      </c>
      <c r="P361" s="9">
        <f>N361+O361</f>
        <v>720</v>
      </c>
      <c r="Q361" s="41">
        <f>P361*1.2</f>
        <v>864</v>
      </c>
      <c r="R361" s="18" t="s">
        <v>50</v>
      </c>
      <c r="S361" s="2" t="s">
        <v>51</v>
      </c>
      <c r="T361" s="19">
        <v>5</v>
      </c>
      <c r="V361" s="16"/>
      <c r="W361" s="8" t="s">
        <v>28</v>
      </c>
      <c r="X361" s="19">
        <v>5</v>
      </c>
      <c r="Y361" s="2" t="s">
        <v>44</v>
      </c>
      <c r="Z361" s="2">
        <f>I361+M361-D361</f>
        <v>35</v>
      </c>
      <c r="AA361" s="8" t="s">
        <v>45</v>
      </c>
      <c r="AB361" s="16">
        <f>I361+M361-D361</f>
        <v>35</v>
      </c>
      <c r="AC361" s="8" t="s">
        <v>41</v>
      </c>
      <c r="AD361" s="2">
        <f>I361</f>
        <v>40</v>
      </c>
      <c r="AE361" s="8"/>
      <c r="AG361" s="8" t="s">
        <v>30</v>
      </c>
      <c r="AH361" s="16">
        <v>80</v>
      </c>
      <c r="AI361" s="8" t="s">
        <v>46</v>
      </c>
      <c r="AJ361" s="16">
        <f>AD361+AF361-1</f>
        <v>39</v>
      </c>
      <c r="AK361" s="8" t="s">
        <v>31</v>
      </c>
      <c r="AL361" s="16">
        <v>1</v>
      </c>
    </row>
    <row r="362" spans="1:38" ht="15.75" customHeight="1">
      <c r="A362" s="3">
        <v>60</v>
      </c>
      <c r="B362" s="4">
        <f>(G362*I362)+(K362*M362)</f>
        <v>60.4</v>
      </c>
      <c r="C362" s="50">
        <f>A362/1.51</f>
        <v>39.735099337748345</v>
      </c>
      <c r="D362" s="51">
        <f>_xlfn.CEILING.MATH(I362/8)</f>
        <v>5</v>
      </c>
      <c r="E362" s="3" t="s">
        <v>34</v>
      </c>
      <c r="F362" s="3" t="s">
        <v>43</v>
      </c>
      <c r="G362" s="4">
        <v>1.51</v>
      </c>
      <c r="H362" s="4">
        <v>18</v>
      </c>
      <c r="I362" s="5">
        <v>40</v>
      </c>
      <c r="J362" s="3"/>
      <c r="K362" s="4"/>
      <c r="M362" s="5"/>
      <c r="N362" s="8">
        <f>H362*I362</f>
        <v>720</v>
      </c>
      <c r="O362" s="2">
        <f>L362*M362</f>
        <v>0</v>
      </c>
      <c r="P362" s="9">
        <f>N362+O362</f>
        <v>720</v>
      </c>
      <c r="Q362" s="41">
        <f>P362*1.2</f>
        <v>864</v>
      </c>
      <c r="R362" s="18" t="s">
        <v>50</v>
      </c>
      <c r="S362" s="2" t="s">
        <v>51</v>
      </c>
      <c r="T362" s="19">
        <v>5</v>
      </c>
      <c r="V362" s="16"/>
      <c r="W362" s="8" t="s">
        <v>28</v>
      </c>
      <c r="X362" s="19">
        <v>5</v>
      </c>
      <c r="Y362" s="2" t="s">
        <v>44</v>
      </c>
      <c r="Z362" s="2">
        <f>I362+M362-D362</f>
        <v>35</v>
      </c>
      <c r="AA362" s="8" t="s">
        <v>45</v>
      </c>
      <c r="AB362" s="16">
        <f>I362+M362-D362</f>
        <v>35</v>
      </c>
      <c r="AC362" s="8" t="s">
        <v>41</v>
      </c>
      <c r="AD362" s="2">
        <f>I362</f>
        <v>40</v>
      </c>
      <c r="AE362" s="8"/>
      <c r="AG362" s="8" t="s">
        <v>30</v>
      </c>
      <c r="AH362" s="16">
        <v>80</v>
      </c>
      <c r="AI362" s="8" t="s">
        <v>46</v>
      </c>
      <c r="AJ362" s="16">
        <f>AD362+AF362-1</f>
        <v>39</v>
      </c>
      <c r="AK362" s="8" t="s">
        <v>31</v>
      </c>
      <c r="AL362" s="16">
        <v>1</v>
      </c>
    </row>
    <row r="363" spans="1:38" ht="15.75" customHeight="1">
      <c r="A363" s="3">
        <v>60.5</v>
      </c>
      <c r="B363" s="87">
        <f>(G363*I363)+(K363*M363)</f>
        <v>60.91</v>
      </c>
      <c r="C363" s="50">
        <f>A363/1.51</f>
        <v>40.066225165562912</v>
      </c>
      <c r="D363" s="51">
        <f>_xlfn.CEILING.MATH(I363/8)</f>
        <v>5</v>
      </c>
      <c r="E363" s="7" t="s">
        <v>24</v>
      </c>
      <c r="F363" s="3" t="s">
        <v>40</v>
      </c>
      <c r="G363" s="87">
        <v>1.51</v>
      </c>
      <c r="H363" s="87">
        <v>18</v>
      </c>
      <c r="I363" s="5">
        <v>40</v>
      </c>
      <c r="J363" s="3" t="s">
        <v>25</v>
      </c>
      <c r="K363" s="87">
        <v>0.51</v>
      </c>
      <c r="L363" s="87">
        <v>6</v>
      </c>
      <c r="M363" s="5">
        <v>1</v>
      </c>
      <c r="N363" s="8">
        <f>H363*I363</f>
        <v>720</v>
      </c>
      <c r="O363" s="88">
        <f>L363*M363</f>
        <v>6</v>
      </c>
      <c r="P363" s="89">
        <f>N363+O363</f>
        <v>726</v>
      </c>
      <c r="Q363" s="41">
        <f>P363*1.2</f>
        <v>871.19999999999993</v>
      </c>
      <c r="R363" s="18" t="s">
        <v>50</v>
      </c>
      <c r="S363" s="88" t="s">
        <v>51</v>
      </c>
      <c r="T363" s="19">
        <v>5</v>
      </c>
      <c r="V363" s="16"/>
      <c r="W363" s="8" t="s">
        <v>28</v>
      </c>
      <c r="X363" s="19">
        <v>5</v>
      </c>
      <c r="Y363" s="88" t="s">
        <v>44</v>
      </c>
      <c r="Z363" s="88">
        <f>I363+M363-D363</f>
        <v>36</v>
      </c>
      <c r="AA363" s="8" t="s">
        <v>45</v>
      </c>
      <c r="AB363" s="16">
        <f>I363+M363-D363</f>
        <v>36</v>
      </c>
      <c r="AC363" s="8" t="s">
        <v>41</v>
      </c>
      <c r="AD363" s="88">
        <f>I363</f>
        <v>40</v>
      </c>
      <c r="AE363" s="8" t="s">
        <v>29</v>
      </c>
      <c r="AF363" s="16">
        <f>M363</f>
        <v>1</v>
      </c>
      <c r="AG363" s="8" t="s">
        <v>30</v>
      </c>
      <c r="AH363" s="16">
        <v>82</v>
      </c>
      <c r="AI363" s="8" t="s">
        <v>46</v>
      </c>
      <c r="AJ363" s="16">
        <f>AD363+AF363-1</f>
        <v>40</v>
      </c>
      <c r="AK363" s="8" t="s">
        <v>31</v>
      </c>
      <c r="AL363" s="16">
        <v>1</v>
      </c>
    </row>
    <row r="364" spans="1:38" ht="15.75" customHeight="1">
      <c r="A364" s="3">
        <v>60.5</v>
      </c>
      <c r="B364" s="87">
        <f>(G364*I364)+(K364*M364)</f>
        <v>60.91</v>
      </c>
      <c r="C364" s="50">
        <f>A364/1.51</f>
        <v>40.066225165562912</v>
      </c>
      <c r="D364" s="51">
        <f>_xlfn.CEILING.MATH(I364/8)</f>
        <v>5</v>
      </c>
      <c r="E364" s="17" t="s">
        <v>32</v>
      </c>
      <c r="F364" s="3" t="s">
        <v>42</v>
      </c>
      <c r="G364" s="87">
        <v>1.51</v>
      </c>
      <c r="H364" s="87">
        <v>18</v>
      </c>
      <c r="I364" s="5">
        <v>40</v>
      </c>
      <c r="J364" s="3" t="s">
        <v>33</v>
      </c>
      <c r="K364" s="87">
        <v>0.51</v>
      </c>
      <c r="L364" s="87">
        <v>6</v>
      </c>
      <c r="M364" s="5">
        <v>1</v>
      </c>
      <c r="N364" s="8">
        <f>H364*I364</f>
        <v>720</v>
      </c>
      <c r="O364" s="88">
        <f>L364*M364</f>
        <v>6</v>
      </c>
      <c r="P364" s="89">
        <f>N364+O364</f>
        <v>726</v>
      </c>
      <c r="Q364" s="41">
        <f>P364*1.2</f>
        <v>871.19999999999993</v>
      </c>
      <c r="R364" s="18" t="s">
        <v>50</v>
      </c>
      <c r="S364" s="2" t="s">
        <v>51</v>
      </c>
      <c r="T364" s="19">
        <v>5</v>
      </c>
      <c r="V364" s="16"/>
      <c r="W364" s="8" t="s">
        <v>28</v>
      </c>
      <c r="X364" s="19">
        <v>5</v>
      </c>
      <c r="Y364" s="88" t="s">
        <v>44</v>
      </c>
      <c r="Z364" s="88">
        <f>I364+M364-D364</f>
        <v>36</v>
      </c>
      <c r="AA364" s="8" t="s">
        <v>45</v>
      </c>
      <c r="AB364" s="16">
        <f>I364+M364-D364</f>
        <v>36</v>
      </c>
      <c r="AC364" s="8" t="s">
        <v>41</v>
      </c>
      <c r="AD364" s="88">
        <f>I364</f>
        <v>40</v>
      </c>
      <c r="AE364" s="8" t="s">
        <v>29</v>
      </c>
      <c r="AF364" s="16">
        <f>M364</f>
        <v>1</v>
      </c>
      <c r="AG364" s="8" t="s">
        <v>30</v>
      </c>
      <c r="AH364" s="16">
        <v>82</v>
      </c>
      <c r="AI364" s="8" t="s">
        <v>46</v>
      </c>
      <c r="AJ364" s="16">
        <f>AD364+AF364-1</f>
        <v>40</v>
      </c>
      <c r="AK364" s="8" t="s">
        <v>31</v>
      </c>
      <c r="AL364" s="16">
        <v>1</v>
      </c>
    </row>
    <row r="365" spans="1:38" ht="15.75" customHeight="1">
      <c r="A365" s="3">
        <v>60.5</v>
      </c>
      <c r="B365" s="87">
        <f>(G365*I365)+(K365*M365)</f>
        <v>60.91</v>
      </c>
      <c r="C365" s="50">
        <f>A365/1.51</f>
        <v>40.066225165562912</v>
      </c>
      <c r="D365" s="51">
        <f>_xlfn.CEILING.MATH(I365/8)</f>
        <v>5</v>
      </c>
      <c r="E365" s="3" t="s">
        <v>34</v>
      </c>
      <c r="F365" s="3" t="s">
        <v>43</v>
      </c>
      <c r="G365" s="87">
        <v>1.51</v>
      </c>
      <c r="H365" s="87">
        <v>18</v>
      </c>
      <c r="I365" s="5">
        <v>40</v>
      </c>
      <c r="J365" s="3" t="s">
        <v>35</v>
      </c>
      <c r="K365" s="87">
        <v>0.51</v>
      </c>
      <c r="L365" s="87">
        <v>6</v>
      </c>
      <c r="M365" s="5">
        <v>1</v>
      </c>
      <c r="N365" s="8">
        <f>H365*I365</f>
        <v>720</v>
      </c>
      <c r="O365" s="88">
        <f>L365*M365</f>
        <v>6</v>
      </c>
      <c r="P365" s="89">
        <f>N365+O365</f>
        <v>726</v>
      </c>
      <c r="Q365" s="41">
        <f>P365*1.2</f>
        <v>871.19999999999993</v>
      </c>
      <c r="R365" s="18" t="s">
        <v>50</v>
      </c>
      <c r="S365" s="88" t="s">
        <v>51</v>
      </c>
      <c r="T365" s="19">
        <v>5</v>
      </c>
      <c r="V365" s="16"/>
      <c r="W365" s="8" t="s">
        <v>28</v>
      </c>
      <c r="X365" s="19">
        <v>5</v>
      </c>
      <c r="Y365" s="88" t="s">
        <v>44</v>
      </c>
      <c r="Z365" s="88">
        <f>I365+M365-D365</f>
        <v>36</v>
      </c>
      <c r="AA365" s="8" t="s">
        <v>45</v>
      </c>
      <c r="AB365" s="16">
        <f>I365+M365-D365</f>
        <v>36</v>
      </c>
      <c r="AC365" s="8" t="s">
        <v>41</v>
      </c>
      <c r="AD365" s="88">
        <f>I365</f>
        <v>40</v>
      </c>
      <c r="AE365" s="8" t="s">
        <v>29</v>
      </c>
      <c r="AF365" s="16">
        <f>M365</f>
        <v>1</v>
      </c>
      <c r="AG365" s="8" t="s">
        <v>30</v>
      </c>
      <c r="AH365" s="16">
        <v>82</v>
      </c>
      <c r="AI365" s="8" t="s">
        <v>46</v>
      </c>
      <c r="AJ365" s="16">
        <f>AD365+AF365-1</f>
        <v>40</v>
      </c>
      <c r="AK365" s="8" t="s">
        <v>31</v>
      </c>
      <c r="AL365" s="16">
        <v>1</v>
      </c>
    </row>
    <row r="366" spans="1:38" ht="15.75" customHeight="1">
      <c r="A366" s="3">
        <v>61</v>
      </c>
      <c r="B366" s="87">
        <f>(G366*I366)+(K366*M366)</f>
        <v>61.41</v>
      </c>
      <c r="C366" s="50">
        <f>A366/1.51</f>
        <v>40.397350993377486</v>
      </c>
      <c r="D366" s="51">
        <f>_xlfn.CEILING.MATH(I366/8)</f>
        <v>5</v>
      </c>
      <c r="E366" s="7" t="s">
        <v>24</v>
      </c>
      <c r="F366" s="3" t="s">
        <v>40</v>
      </c>
      <c r="G366" s="87">
        <v>1.51</v>
      </c>
      <c r="H366" s="87">
        <v>18</v>
      </c>
      <c r="I366" s="5">
        <v>40</v>
      </c>
      <c r="J366" s="3" t="s">
        <v>36</v>
      </c>
      <c r="K366" s="87">
        <v>1.01</v>
      </c>
      <c r="L366" s="87">
        <v>12</v>
      </c>
      <c r="M366" s="5">
        <v>1</v>
      </c>
      <c r="N366" s="8">
        <f>H366*I366</f>
        <v>720</v>
      </c>
      <c r="O366" s="88">
        <f>L366*M366</f>
        <v>12</v>
      </c>
      <c r="P366" s="89">
        <f>N366+O366</f>
        <v>732</v>
      </c>
      <c r="Q366" s="41">
        <f>P366*1.2</f>
        <v>878.4</v>
      </c>
      <c r="R366" s="18" t="s">
        <v>50</v>
      </c>
      <c r="S366" s="88" t="s">
        <v>51</v>
      </c>
      <c r="T366" s="19">
        <v>5</v>
      </c>
      <c r="V366" s="16"/>
      <c r="W366" s="8" t="s">
        <v>28</v>
      </c>
      <c r="X366" s="19">
        <v>5</v>
      </c>
      <c r="Y366" s="88" t="s">
        <v>44</v>
      </c>
      <c r="Z366" s="88">
        <f>I366+M366-D366</f>
        <v>36</v>
      </c>
      <c r="AA366" s="8" t="s">
        <v>45</v>
      </c>
      <c r="AB366" s="16">
        <f>I366+M366-D366</f>
        <v>36</v>
      </c>
      <c r="AC366" s="8" t="s">
        <v>41</v>
      </c>
      <c r="AD366" s="88">
        <f>I366</f>
        <v>40</v>
      </c>
      <c r="AE366" s="8" t="s">
        <v>37</v>
      </c>
      <c r="AF366" s="16">
        <f>M366</f>
        <v>1</v>
      </c>
      <c r="AG366" s="8" t="s">
        <v>30</v>
      </c>
      <c r="AH366" s="16">
        <v>82</v>
      </c>
      <c r="AI366" s="8" t="s">
        <v>46</v>
      </c>
      <c r="AJ366" s="16">
        <f>AD366+AF366-1</f>
        <v>40</v>
      </c>
      <c r="AK366" s="8" t="s">
        <v>31</v>
      </c>
      <c r="AL366" s="16">
        <v>1</v>
      </c>
    </row>
    <row r="367" spans="1:38" ht="15.75" customHeight="1">
      <c r="A367" s="3">
        <v>61</v>
      </c>
      <c r="B367" s="4">
        <f>(G367*I367)+(K367*M367)</f>
        <v>61.41</v>
      </c>
      <c r="C367" s="50">
        <f>A367/1.51</f>
        <v>40.397350993377486</v>
      </c>
      <c r="D367" s="51">
        <f>_xlfn.CEILING.MATH(I367/8)</f>
        <v>5</v>
      </c>
      <c r="E367" s="17" t="s">
        <v>32</v>
      </c>
      <c r="F367" s="3" t="s">
        <v>42</v>
      </c>
      <c r="G367" s="4">
        <v>1.51</v>
      </c>
      <c r="H367" s="4">
        <v>18</v>
      </c>
      <c r="I367" s="5">
        <v>40</v>
      </c>
      <c r="J367" s="3" t="s">
        <v>38</v>
      </c>
      <c r="K367" s="4">
        <v>1.01</v>
      </c>
      <c r="L367" s="4">
        <v>12</v>
      </c>
      <c r="M367" s="5">
        <v>1</v>
      </c>
      <c r="N367" s="8">
        <f>H367*I367</f>
        <v>720</v>
      </c>
      <c r="O367" s="2">
        <f>L367*M367</f>
        <v>12</v>
      </c>
      <c r="P367" s="9">
        <f>N367+O367</f>
        <v>732</v>
      </c>
      <c r="Q367" s="41">
        <f>P367*1.2</f>
        <v>878.4</v>
      </c>
      <c r="R367" s="18" t="s">
        <v>50</v>
      </c>
      <c r="S367" s="2" t="s">
        <v>51</v>
      </c>
      <c r="T367" s="19">
        <v>5</v>
      </c>
      <c r="V367" s="16"/>
      <c r="W367" s="8" t="s">
        <v>28</v>
      </c>
      <c r="X367" s="19">
        <v>5</v>
      </c>
      <c r="Y367" s="2" t="s">
        <v>44</v>
      </c>
      <c r="Z367" s="2">
        <f>I367+M367-D367</f>
        <v>36</v>
      </c>
      <c r="AA367" s="8" t="s">
        <v>45</v>
      </c>
      <c r="AB367" s="16">
        <f>I367+M367-D367</f>
        <v>36</v>
      </c>
      <c r="AC367" s="8" t="s">
        <v>41</v>
      </c>
      <c r="AD367" s="2">
        <f>I367</f>
        <v>40</v>
      </c>
      <c r="AE367" s="8" t="s">
        <v>37</v>
      </c>
      <c r="AF367" s="16">
        <f>M367</f>
        <v>1</v>
      </c>
      <c r="AG367" s="8" t="s">
        <v>30</v>
      </c>
      <c r="AH367" s="16">
        <v>82</v>
      </c>
      <c r="AI367" s="8" t="s">
        <v>46</v>
      </c>
      <c r="AJ367" s="16">
        <f>AD367+AF367-1</f>
        <v>40</v>
      </c>
      <c r="AK367" s="8" t="s">
        <v>31</v>
      </c>
      <c r="AL367" s="16">
        <v>1</v>
      </c>
    </row>
    <row r="368" spans="1:38" ht="15.75" customHeight="1">
      <c r="A368" s="34">
        <v>61</v>
      </c>
      <c r="B368" s="35">
        <f>(G368*I368)+(K368*M368)</f>
        <v>61.41</v>
      </c>
      <c r="C368" s="52">
        <f>A368/1.51</f>
        <v>40.397350993377486</v>
      </c>
      <c r="D368" s="53">
        <f>_xlfn.CEILING.MATH(I368/8)</f>
        <v>5</v>
      </c>
      <c r="E368" s="34" t="s">
        <v>34</v>
      </c>
      <c r="F368" s="34" t="s">
        <v>43</v>
      </c>
      <c r="G368" s="35">
        <v>1.51</v>
      </c>
      <c r="H368" s="35">
        <v>18</v>
      </c>
      <c r="I368" s="38">
        <v>40</v>
      </c>
      <c r="J368" s="34" t="s">
        <v>39</v>
      </c>
      <c r="K368" s="35">
        <v>1.01</v>
      </c>
      <c r="L368" s="35">
        <v>12</v>
      </c>
      <c r="M368" s="38">
        <v>1</v>
      </c>
      <c r="N368" s="23">
        <f>H368*I368</f>
        <v>720</v>
      </c>
      <c r="O368" s="21">
        <f>L368*M368</f>
        <v>12</v>
      </c>
      <c r="P368" s="39">
        <f>N368+O368</f>
        <v>732</v>
      </c>
      <c r="Q368" s="42">
        <f>P368*1.2</f>
        <v>878.4</v>
      </c>
      <c r="R368" s="18" t="s">
        <v>50</v>
      </c>
      <c r="S368" s="88" t="s">
        <v>51</v>
      </c>
      <c r="T368" s="19">
        <v>5</v>
      </c>
      <c r="V368" s="16"/>
      <c r="W368" s="8" t="s">
        <v>28</v>
      </c>
      <c r="X368" s="19">
        <v>5</v>
      </c>
      <c r="Y368" s="21" t="s">
        <v>44</v>
      </c>
      <c r="Z368" s="21">
        <f>I368+M368-D368</f>
        <v>36</v>
      </c>
      <c r="AA368" s="23" t="s">
        <v>45</v>
      </c>
      <c r="AB368" s="24">
        <f>I368+M368-D368</f>
        <v>36</v>
      </c>
      <c r="AC368" s="23" t="s">
        <v>41</v>
      </c>
      <c r="AD368" s="21">
        <f>I368</f>
        <v>40</v>
      </c>
      <c r="AE368" s="23" t="s">
        <v>37</v>
      </c>
      <c r="AF368" s="24">
        <f>M368</f>
        <v>1</v>
      </c>
      <c r="AG368" s="23" t="s">
        <v>30</v>
      </c>
      <c r="AH368" s="24">
        <v>82</v>
      </c>
      <c r="AI368" s="23" t="s">
        <v>46</v>
      </c>
      <c r="AJ368" s="24">
        <f>AD368+AF368-1</f>
        <v>40</v>
      </c>
      <c r="AK368" s="23" t="s">
        <v>31</v>
      </c>
      <c r="AL368" s="24">
        <v>1</v>
      </c>
    </row>
    <row r="369" spans="1:38" ht="15.75" customHeight="1">
      <c r="A369" s="25">
        <v>61.5</v>
      </c>
      <c r="B369" s="26">
        <f>(G369*I369)+(K369*M369)</f>
        <v>61.910000000000004</v>
      </c>
      <c r="C369" s="54">
        <f>A369/1.51</f>
        <v>40.728476821192054</v>
      </c>
      <c r="D369" s="56">
        <f>_xlfn.CEILING.MATH(I369/8)</f>
        <v>6</v>
      </c>
      <c r="E369" s="29" t="s">
        <v>24</v>
      </c>
      <c r="F369" s="25" t="s">
        <v>40</v>
      </c>
      <c r="G369" s="26">
        <v>1.51</v>
      </c>
      <c r="H369" s="26">
        <v>18</v>
      </c>
      <c r="I369" s="30">
        <v>41</v>
      </c>
      <c r="J369" s="25"/>
      <c r="K369" s="26"/>
      <c r="L369" s="12"/>
      <c r="M369" s="30"/>
      <c r="N369" s="14">
        <f>H369*I369</f>
        <v>738</v>
      </c>
      <c r="O369" s="12">
        <f>L369*M369</f>
        <v>0</v>
      </c>
      <c r="P369" s="31">
        <f>N369+O369</f>
        <v>738</v>
      </c>
      <c r="Q369" s="44">
        <f>P369*1.2</f>
        <v>885.6</v>
      </c>
      <c r="R369" s="11" t="s">
        <v>50</v>
      </c>
      <c r="S369" s="12" t="s">
        <v>51</v>
      </c>
      <c r="T369" s="45">
        <v>6</v>
      </c>
      <c r="U369" s="14"/>
      <c r="V369" s="15"/>
      <c r="W369" s="14" t="s">
        <v>28</v>
      </c>
      <c r="X369" s="45">
        <v>6</v>
      </c>
      <c r="Y369" s="12" t="s">
        <v>44</v>
      </c>
      <c r="Z369" s="12">
        <f>I369+M369-D369</f>
        <v>35</v>
      </c>
      <c r="AA369" s="14" t="s">
        <v>45</v>
      </c>
      <c r="AB369" s="15">
        <f>I369+M369-D369</f>
        <v>35</v>
      </c>
      <c r="AC369" s="14" t="s">
        <v>41</v>
      </c>
      <c r="AD369" s="12">
        <f>I369</f>
        <v>41</v>
      </c>
      <c r="AE369" s="14"/>
      <c r="AF369" s="15"/>
      <c r="AG369" s="14" t="s">
        <v>30</v>
      </c>
      <c r="AH369" s="15">
        <v>82</v>
      </c>
      <c r="AI369" s="14" t="s">
        <v>46</v>
      </c>
      <c r="AJ369" s="15">
        <f>AD369+AF369-1</f>
        <v>40</v>
      </c>
      <c r="AK369" s="14" t="s">
        <v>31</v>
      </c>
      <c r="AL369" s="15">
        <v>1</v>
      </c>
    </row>
    <row r="370" spans="1:38" ht="15.75" customHeight="1">
      <c r="A370" s="3">
        <v>61.5</v>
      </c>
      <c r="B370" s="4">
        <f>(G370*I370)+(K370*M370)</f>
        <v>61.910000000000004</v>
      </c>
      <c r="C370" s="50">
        <f>A370/1.51</f>
        <v>40.728476821192054</v>
      </c>
      <c r="D370" s="57">
        <f>_xlfn.CEILING.MATH(I370/8)</f>
        <v>6</v>
      </c>
      <c r="E370" s="17" t="s">
        <v>32</v>
      </c>
      <c r="F370" s="3" t="s">
        <v>42</v>
      </c>
      <c r="G370" s="4">
        <v>1.51</v>
      </c>
      <c r="H370" s="4">
        <v>18</v>
      </c>
      <c r="I370" s="5">
        <v>41</v>
      </c>
      <c r="J370" s="3"/>
      <c r="K370" s="4"/>
      <c r="M370" s="5"/>
      <c r="N370" s="8">
        <f>H370*I370</f>
        <v>738</v>
      </c>
      <c r="O370" s="2">
        <f>L370*M370</f>
        <v>0</v>
      </c>
      <c r="P370" s="9">
        <f>N370+O370</f>
        <v>738</v>
      </c>
      <c r="Q370" s="41">
        <f>P370*1.2</f>
        <v>885.6</v>
      </c>
      <c r="R370" s="18" t="s">
        <v>50</v>
      </c>
      <c r="S370" s="2" t="s">
        <v>51</v>
      </c>
      <c r="T370" s="47">
        <v>6</v>
      </c>
      <c r="V370" s="16"/>
      <c r="W370" s="8" t="s">
        <v>28</v>
      </c>
      <c r="X370" s="47">
        <v>6</v>
      </c>
      <c r="Y370" s="2" t="s">
        <v>44</v>
      </c>
      <c r="Z370" s="2">
        <f>I370+M370-D370</f>
        <v>35</v>
      </c>
      <c r="AA370" s="8" t="s">
        <v>45</v>
      </c>
      <c r="AB370" s="16">
        <f>I370+M370-D370</f>
        <v>35</v>
      </c>
      <c r="AC370" s="8" t="s">
        <v>41</v>
      </c>
      <c r="AD370" s="2">
        <f>I370</f>
        <v>41</v>
      </c>
      <c r="AE370" s="8"/>
      <c r="AG370" s="8" t="s">
        <v>30</v>
      </c>
      <c r="AH370" s="16">
        <v>82</v>
      </c>
      <c r="AI370" s="8" t="s">
        <v>46</v>
      </c>
      <c r="AJ370" s="16">
        <f>AD370+AF370-1</f>
        <v>40</v>
      </c>
      <c r="AK370" s="8" t="s">
        <v>31</v>
      </c>
      <c r="AL370" s="16">
        <v>1</v>
      </c>
    </row>
    <row r="371" spans="1:38" ht="15.75" customHeight="1">
      <c r="A371" s="3">
        <v>61.5</v>
      </c>
      <c r="B371" s="4">
        <f>(G371*I371)+(K371*M371)</f>
        <v>61.910000000000004</v>
      </c>
      <c r="C371" s="50">
        <f>A371/1.51</f>
        <v>40.728476821192054</v>
      </c>
      <c r="D371" s="57">
        <f>_xlfn.CEILING.MATH(I371/8)</f>
        <v>6</v>
      </c>
      <c r="E371" s="3" t="s">
        <v>34</v>
      </c>
      <c r="F371" s="3" t="s">
        <v>43</v>
      </c>
      <c r="G371" s="4">
        <v>1.51</v>
      </c>
      <c r="H371" s="4">
        <v>18</v>
      </c>
      <c r="I371" s="5">
        <v>41</v>
      </c>
      <c r="J371" s="3"/>
      <c r="K371" s="4"/>
      <c r="M371" s="5"/>
      <c r="N371" s="8">
        <f>H371*I371</f>
        <v>738</v>
      </c>
      <c r="O371" s="2">
        <f>L371*M371</f>
        <v>0</v>
      </c>
      <c r="P371" s="9">
        <f>N371+O371</f>
        <v>738</v>
      </c>
      <c r="Q371" s="41">
        <f>P371*1.2</f>
        <v>885.6</v>
      </c>
      <c r="R371" s="18" t="s">
        <v>50</v>
      </c>
      <c r="S371" s="2" t="s">
        <v>51</v>
      </c>
      <c r="T371" s="47">
        <v>6</v>
      </c>
      <c r="V371" s="16"/>
      <c r="W371" s="8" t="s">
        <v>28</v>
      </c>
      <c r="X371" s="47">
        <v>6</v>
      </c>
      <c r="Y371" s="2" t="s">
        <v>44</v>
      </c>
      <c r="Z371" s="2">
        <f>I371+M371-D371</f>
        <v>35</v>
      </c>
      <c r="AA371" s="8" t="s">
        <v>45</v>
      </c>
      <c r="AB371" s="16">
        <f>I371+M371-D371</f>
        <v>35</v>
      </c>
      <c r="AC371" s="8" t="s">
        <v>41</v>
      </c>
      <c r="AD371" s="2">
        <f>I371</f>
        <v>41</v>
      </c>
      <c r="AE371" s="8"/>
      <c r="AG371" s="8" t="s">
        <v>30</v>
      </c>
      <c r="AH371" s="16">
        <v>82</v>
      </c>
      <c r="AI371" s="8" t="s">
        <v>46</v>
      </c>
      <c r="AJ371" s="16">
        <f>AD371+AF371-1</f>
        <v>40</v>
      </c>
      <c r="AK371" s="8" t="s">
        <v>31</v>
      </c>
      <c r="AL371" s="16">
        <v>1</v>
      </c>
    </row>
    <row r="372" spans="1:38" ht="15.75" customHeight="1">
      <c r="A372" s="3">
        <v>62</v>
      </c>
      <c r="B372" s="87">
        <f>(G372*I372)+(K372*M372)</f>
        <v>62.42</v>
      </c>
      <c r="C372" s="50">
        <f>A372/1.51</f>
        <v>41.059602649006621</v>
      </c>
      <c r="D372" s="57">
        <f>_xlfn.CEILING.MATH(I372/8)</f>
        <v>6</v>
      </c>
      <c r="E372" s="7" t="s">
        <v>24</v>
      </c>
      <c r="F372" s="3" t="s">
        <v>40</v>
      </c>
      <c r="G372" s="87">
        <v>1.51</v>
      </c>
      <c r="H372" s="87">
        <v>18</v>
      </c>
      <c r="I372" s="5">
        <v>41</v>
      </c>
      <c r="J372" s="3" t="s">
        <v>25</v>
      </c>
      <c r="K372" s="87">
        <v>0.51</v>
      </c>
      <c r="L372" s="87">
        <v>6</v>
      </c>
      <c r="M372" s="5">
        <v>1</v>
      </c>
      <c r="N372" s="8">
        <f>H372*I372</f>
        <v>738</v>
      </c>
      <c r="O372" s="88">
        <f>L372*M372</f>
        <v>6</v>
      </c>
      <c r="P372" s="89">
        <f>N372+O372</f>
        <v>744</v>
      </c>
      <c r="Q372" s="41">
        <f>P372*1.2</f>
        <v>892.8</v>
      </c>
      <c r="R372" s="18" t="s">
        <v>50</v>
      </c>
      <c r="S372" s="2" t="s">
        <v>51</v>
      </c>
      <c r="T372" s="47">
        <v>6</v>
      </c>
      <c r="V372" s="16"/>
      <c r="W372" s="8" t="s">
        <v>28</v>
      </c>
      <c r="X372" s="47">
        <v>6</v>
      </c>
      <c r="Y372" s="88" t="s">
        <v>44</v>
      </c>
      <c r="Z372" s="88">
        <f>I372+M372-D372</f>
        <v>36</v>
      </c>
      <c r="AA372" s="8" t="s">
        <v>45</v>
      </c>
      <c r="AB372" s="16">
        <f>I372+M372-D372</f>
        <v>36</v>
      </c>
      <c r="AC372" s="8" t="s">
        <v>41</v>
      </c>
      <c r="AD372" s="88">
        <f>I372</f>
        <v>41</v>
      </c>
      <c r="AE372" s="8" t="s">
        <v>29</v>
      </c>
      <c r="AF372" s="16">
        <f>M372</f>
        <v>1</v>
      </c>
      <c r="AG372" s="8" t="s">
        <v>30</v>
      </c>
      <c r="AH372" s="16">
        <v>84</v>
      </c>
      <c r="AI372" s="8" t="s">
        <v>46</v>
      </c>
      <c r="AJ372" s="16">
        <f>AD372+AF372-1</f>
        <v>41</v>
      </c>
      <c r="AK372" s="8" t="s">
        <v>31</v>
      </c>
      <c r="AL372" s="16">
        <v>1</v>
      </c>
    </row>
    <row r="373" spans="1:38" ht="15.75" customHeight="1">
      <c r="A373" s="3">
        <v>62</v>
      </c>
      <c r="B373" s="4">
        <f>(G373*I373)+(K373*M373)</f>
        <v>62.42</v>
      </c>
      <c r="C373" s="50">
        <f>A373/1.51</f>
        <v>41.059602649006621</v>
      </c>
      <c r="D373" s="57">
        <f>_xlfn.CEILING.MATH(I373/8)</f>
        <v>6</v>
      </c>
      <c r="E373" s="17" t="s">
        <v>32</v>
      </c>
      <c r="F373" s="3" t="s">
        <v>42</v>
      </c>
      <c r="G373" s="4">
        <v>1.51</v>
      </c>
      <c r="H373" s="4">
        <v>18</v>
      </c>
      <c r="I373" s="5">
        <v>41</v>
      </c>
      <c r="J373" s="3" t="s">
        <v>33</v>
      </c>
      <c r="K373" s="4">
        <v>0.51</v>
      </c>
      <c r="L373" s="4">
        <v>6</v>
      </c>
      <c r="M373" s="5">
        <v>1</v>
      </c>
      <c r="N373" s="8">
        <f>H373*I373</f>
        <v>738</v>
      </c>
      <c r="O373" s="2">
        <f>L373*M373</f>
        <v>6</v>
      </c>
      <c r="P373" s="9">
        <f>N373+O373</f>
        <v>744</v>
      </c>
      <c r="Q373" s="41">
        <f>P373*1.2</f>
        <v>892.8</v>
      </c>
      <c r="R373" s="18" t="s">
        <v>50</v>
      </c>
      <c r="S373" s="2" t="s">
        <v>51</v>
      </c>
      <c r="T373" s="47">
        <v>6</v>
      </c>
      <c r="V373" s="16"/>
      <c r="W373" s="8" t="s">
        <v>28</v>
      </c>
      <c r="X373" s="47">
        <v>6</v>
      </c>
      <c r="Y373" s="2" t="s">
        <v>44</v>
      </c>
      <c r="Z373" s="2">
        <f>I373+M373-D373</f>
        <v>36</v>
      </c>
      <c r="AA373" s="8" t="s">
        <v>45</v>
      </c>
      <c r="AB373" s="16">
        <f>I373+M373-D373</f>
        <v>36</v>
      </c>
      <c r="AC373" s="8" t="s">
        <v>41</v>
      </c>
      <c r="AD373" s="2">
        <f>I373</f>
        <v>41</v>
      </c>
      <c r="AE373" s="8" t="s">
        <v>29</v>
      </c>
      <c r="AF373" s="16">
        <f>M373</f>
        <v>1</v>
      </c>
      <c r="AG373" s="8" t="s">
        <v>30</v>
      </c>
      <c r="AH373" s="16">
        <v>84</v>
      </c>
      <c r="AI373" s="8" t="s">
        <v>46</v>
      </c>
      <c r="AJ373" s="16">
        <f>AD373+AF373-1</f>
        <v>41</v>
      </c>
      <c r="AK373" s="8" t="s">
        <v>31</v>
      </c>
      <c r="AL373" s="16">
        <v>1</v>
      </c>
    </row>
    <row r="374" spans="1:38" ht="15.75" customHeight="1">
      <c r="A374" s="3">
        <v>62</v>
      </c>
      <c r="B374" s="87">
        <f>(G374*I374)+(K374*M374)</f>
        <v>62.42</v>
      </c>
      <c r="C374" s="50">
        <f>A374/1.51</f>
        <v>41.059602649006621</v>
      </c>
      <c r="D374" s="57">
        <f>_xlfn.CEILING.MATH(I374/8)</f>
        <v>6</v>
      </c>
      <c r="E374" s="3" t="s">
        <v>34</v>
      </c>
      <c r="F374" s="3" t="s">
        <v>43</v>
      </c>
      <c r="G374" s="87">
        <v>1.51</v>
      </c>
      <c r="H374" s="87">
        <v>18</v>
      </c>
      <c r="I374" s="5">
        <v>41</v>
      </c>
      <c r="J374" s="3" t="s">
        <v>35</v>
      </c>
      <c r="K374" s="87">
        <v>0.51</v>
      </c>
      <c r="L374" s="87">
        <v>6</v>
      </c>
      <c r="M374" s="5">
        <v>1</v>
      </c>
      <c r="N374" s="8">
        <f>H374*I374</f>
        <v>738</v>
      </c>
      <c r="O374" s="88">
        <f>L374*M374</f>
        <v>6</v>
      </c>
      <c r="P374" s="89">
        <f>N374+O374</f>
        <v>744</v>
      </c>
      <c r="Q374" s="41">
        <f>P374*1.2</f>
        <v>892.8</v>
      </c>
      <c r="R374" s="18" t="s">
        <v>50</v>
      </c>
      <c r="S374" s="2" t="s">
        <v>51</v>
      </c>
      <c r="T374" s="47">
        <v>6</v>
      </c>
      <c r="V374" s="16"/>
      <c r="W374" s="8" t="s">
        <v>28</v>
      </c>
      <c r="X374" s="47">
        <v>6</v>
      </c>
      <c r="Y374" s="88" t="s">
        <v>44</v>
      </c>
      <c r="Z374" s="88">
        <f>I374+M374-D374</f>
        <v>36</v>
      </c>
      <c r="AA374" s="8" t="s">
        <v>45</v>
      </c>
      <c r="AB374" s="16">
        <f>I374+M374-D374</f>
        <v>36</v>
      </c>
      <c r="AC374" s="8" t="s">
        <v>41</v>
      </c>
      <c r="AD374" s="88">
        <f>I374</f>
        <v>41</v>
      </c>
      <c r="AE374" s="8" t="s">
        <v>29</v>
      </c>
      <c r="AF374" s="16">
        <f>M374</f>
        <v>1</v>
      </c>
      <c r="AG374" s="8" t="s">
        <v>30</v>
      </c>
      <c r="AH374" s="16">
        <v>84</v>
      </c>
      <c r="AI374" s="8" t="s">
        <v>46</v>
      </c>
      <c r="AJ374" s="16">
        <f>AD374+AF374-1</f>
        <v>41</v>
      </c>
      <c r="AK374" s="8" t="s">
        <v>31</v>
      </c>
      <c r="AL374" s="16">
        <v>1</v>
      </c>
    </row>
    <row r="375" spans="1:38" ht="15.75" customHeight="1">
      <c r="A375" s="3">
        <v>62.5</v>
      </c>
      <c r="B375" s="87">
        <f>(G375*I375)+(K375*M375)</f>
        <v>62.92</v>
      </c>
      <c r="C375" s="50">
        <f>A375/1.51</f>
        <v>41.390728476821195</v>
      </c>
      <c r="D375" s="57">
        <f>_xlfn.CEILING.MATH(I375/8)</f>
        <v>6</v>
      </c>
      <c r="E375" s="7" t="s">
        <v>24</v>
      </c>
      <c r="F375" s="3" t="s">
        <v>40</v>
      </c>
      <c r="G375" s="87">
        <v>1.51</v>
      </c>
      <c r="H375" s="87">
        <v>18</v>
      </c>
      <c r="I375" s="5">
        <v>41</v>
      </c>
      <c r="J375" s="3" t="s">
        <v>36</v>
      </c>
      <c r="K375" s="87">
        <v>1.01</v>
      </c>
      <c r="L375" s="87">
        <v>12</v>
      </c>
      <c r="M375" s="5">
        <v>1</v>
      </c>
      <c r="N375" s="8">
        <f>H375*I375</f>
        <v>738</v>
      </c>
      <c r="O375" s="88">
        <f>L375*M375</f>
        <v>12</v>
      </c>
      <c r="P375" s="89">
        <f>N375+O375</f>
        <v>750</v>
      </c>
      <c r="Q375" s="41">
        <f>P375*1.2</f>
        <v>900</v>
      </c>
      <c r="R375" s="18" t="s">
        <v>50</v>
      </c>
      <c r="S375" s="88" t="s">
        <v>51</v>
      </c>
      <c r="T375" s="47">
        <v>6</v>
      </c>
      <c r="V375" s="16"/>
      <c r="W375" s="8" t="s">
        <v>28</v>
      </c>
      <c r="X375" s="47">
        <v>6</v>
      </c>
      <c r="Y375" s="88" t="s">
        <v>44</v>
      </c>
      <c r="Z375" s="88">
        <f>I375+M375-D375</f>
        <v>36</v>
      </c>
      <c r="AA375" s="8" t="s">
        <v>45</v>
      </c>
      <c r="AB375" s="16">
        <f>I375+M375-D375</f>
        <v>36</v>
      </c>
      <c r="AC375" s="8" t="s">
        <v>41</v>
      </c>
      <c r="AD375" s="88">
        <f>I375</f>
        <v>41</v>
      </c>
      <c r="AE375" s="8" t="s">
        <v>37</v>
      </c>
      <c r="AF375" s="16">
        <f>M375</f>
        <v>1</v>
      </c>
      <c r="AG375" s="8" t="s">
        <v>30</v>
      </c>
      <c r="AH375" s="16">
        <v>84</v>
      </c>
      <c r="AI375" s="8" t="s">
        <v>46</v>
      </c>
      <c r="AJ375" s="16">
        <f>AD375+AF375-1</f>
        <v>41</v>
      </c>
      <c r="AK375" s="8" t="s">
        <v>31</v>
      </c>
      <c r="AL375" s="16">
        <v>1</v>
      </c>
    </row>
    <row r="376" spans="1:38" ht="15.75" customHeight="1">
      <c r="A376" s="3">
        <v>62.5</v>
      </c>
      <c r="B376" s="4">
        <f>(G376*I376)+(K376*M376)</f>
        <v>62.92</v>
      </c>
      <c r="C376" s="50">
        <f>A376/1.51</f>
        <v>41.390728476821195</v>
      </c>
      <c r="D376" s="57">
        <f>_xlfn.CEILING.MATH(I376/8)</f>
        <v>6</v>
      </c>
      <c r="E376" s="17" t="s">
        <v>32</v>
      </c>
      <c r="F376" s="3" t="s">
        <v>42</v>
      </c>
      <c r="G376" s="4">
        <v>1.51</v>
      </c>
      <c r="H376" s="4">
        <v>18</v>
      </c>
      <c r="I376" s="5">
        <v>41</v>
      </c>
      <c r="J376" s="3" t="s">
        <v>38</v>
      </c>
      <c r="K376" s="4">
        <v>1.01</v>
      </c>
      <c r="L376" s="4">
        <v>12</v>
      </c>
      <c r="M376" s="5">
        <v>1</v>
      </c>
      <c r="N376" s="8">
        <f>H376*I376</f>
        <v>738</v>
      </c>
      <c r="O376" s="2">
        <f>L376*M376</f>
        <v>12</v>
      </c>
      <c r="P376" s="9">
        <f>N376+O376</f>
        <v>750</v>
      </c>
      <c r="Q376" s="41">
        <f>P376*1.2</f>
        <v>900</v>
      </c>
      <c r="R376" s="18" t="s">
        <v>50</v>
      </c>
      <c r="S376" s="2" t="s">
        <v>51</v>
      </c>
      <c r="T376" s="47">
        <v>6</v>
      </c>
      <c r="V376" s="16"/>
      <c r="W376" s="8" t="s">
        <v>28</v>
      </c>
      <c r="X376" s="47">
        <v>6</v>
      </c>
      <c r="Y376" s="2" t="s">
        <v>44</v>
      </c>
      <c r="Z376" s="2">
        <f>I376+M376-D376</f>
        <v>36</v>
      </c>
      <c r="AA376" s="8" t="s">
        <v>45</v>
      </c>
      <c r="AB376" s="16">
        <f>I376+M376-D376</f>
        <v>36</v>
      </c>
      <c r="AC376" s="8" t="s">
        <v>41</v>
      </c>
      <c r="AD376" s="2">
        <f>I376</f>
        <v>41</v>
      </c>
      <c r="AE376" s="8" t="s">
        <v>37</v>
      </c>
      <c r="AF376" s="16">
        <f>M376</f>
        <v>1</v>
      </c>
      <c r="AG376" s="8" t="s">
        <v>30</v>
      </c>
      <c r="AH376" s="16">
        <v>84</v>
      </c>
      <c r="AI376" s="8" t="s">
        <v>46</v>
      </c>
      <c r="AJ376" s="16">
        <f>AD376+AF376-1</f>
        <v>41</v>
      </c>
      <c r="AK376" s="8" t="s">
        <v>31</v>
      </c>
      <c r="AL376" s="16">
        <v>1</v>
      </c>
    </row>
    <row r="377" spans="1:38" ht="15.75" customHeight="1">
      <c r="A377" s="34">
        <v>62.5</v>
      </c>
      <c r="B377" s="35">
        <f>(G377*I377)+(K377*M377)</f>
        <v>62.92</v>
      </c>
      <c r="C377" s="52">
        <f>A377/1.51</f>
        <v>41.390728476821195</v>
      </c>
      <c r="D377" s="58">
        <f>_xlfn.CEILING.MATH(I377/8)</f>
        <v>6</v>
      </c>
      <c r="E377" s="34" t="s">
        <v>34</v>
      </c>
      <c r="F377" s="34" t="s">
        <v>43</v>
      </c>
      <c r="G377" s="35">
        <v>1.51</v>
      </c>
      <c r="H377" s="35">
        <v>18</v>
      </c>
      <c r="I377" s="38">
        <v>41</v>
      </c>
      <c r="J377" s="34" t="s">
        <v>39</v>
      </c>
      <c r="K377" s="35">
        <v>1.01</v>
      </c>
      <c r="L377" s="35">
        <v>12</v>
      </c>
      <c r="M377" s="38">
        <v>1</v>
      </c>
      <c r="N377" s="23">
        <f>H377*I377</f>
        <v>738</v>
      </c>
      <c r="O377" s="21">
        <f>L377*M377</f>
        <v>12</v>
      </c>
      <c r="P377" s="39">
        <f>N377+O377</f>
        <v>750</v>
      </c>
      <c r="Q377" s="42">
        <f>P377*1.2</f>
        <v>900</v>
      </c>
      <c r="R377" s="18" t="s">
        <v>50</v>
      </c>
      <c r="S377" s="88" t="s">
        <v>51</v>
      </c>
      <c r="T377" s="47">
        <v>6</v>
      </c>
      <c r="V377" s="16"/>
      <c r="W377" s="8" t="s">
        <v>28</v>
      </c>
      <c r="X377" s="47">
        <v>6</v>
      </c>
      <c r="Y377" s="21" t="s">
        <v>44</v>
      </c>
      <c r="Z377" s="21">
        <f>I377+M377-D377</f>
        <v>36</v>
      </c>
      <c r="AA377" s="23" t="s">
        <v>45</v>
      </c>
      <c r="AB377" s="24">
        <f>I377+M377-D377</f>
        <v>36</v>
      </c>
      <c r="AC377" s="23" t="s">
        <v>41</v>
      </c>
      <c r="AD377" s="21">
        <f>I377</f>
        <v>41</v>
      </c>
      <c r="AE377" s="23" t="s">
        <v>37</v>
      </c>
      <c r="AF377" s="24">
        <f>M377</f>
        <v>1</v>
      </c>
      <c r="AG377" s="23" t="s">
        <v>30</v>
      </c>
      <c r="AH377" s="24">
        <v>84</v>
      </c>
      <c r="AI377" s="23" t="s">
        <v>46</v>
      </c>
      <c r="AJ377" s="24">
        <f>AD377+AF377-1</f>
        <v>41</v>
      </c>
      <c r="AK377" s="23" t="s">
        <v>31</v>
      </c>
      <c r="AL377" s="24">
        <v>1</v>
      </c>
    </row>
    <row r="378" spans="1:38" ht="15.75" customHeight="1">
      <c r="A378" s="25">
        <v>63</v>
      </c>
      <c r="B378" s="26">
        <f>(G378*I378)+(K378*M378)</f>
        <v>63.42</v>
      </c>
      <c r="C378" s="54">
        <f>A378/1.51</f>
        <v>41.721854304635762</v>
      </c>
      <c r="D378" s="56">
        <f>_xlfn.CEILING.MATH(I378/8)</f>
        <v>6</v>
      </c>
      <c r="E378" s="29" t="s">
        <v>24</v>
      </c>
      <c r="F378" s="25" t="s">
        <v>40</v>
      </c>
      <c r="G378" s="26">
        <v>1.51</v>
      </c>
      <c r="H378" s="26">
        <v>18</v>
      </c>
      <c r="I378" s="30">
        <v>42</v>
      </c>
      <c r="J378" s="25"/>
      <c r="K378" s="26"/>
      <c r="L378" s="12"/>
      <c r="M378" s="30"/>
      <c r="N378" s="14">
        <f>H378*I378</f>
        <v>756</v>
      </c>
      <c r="O378" s="12">
        <f>L378*M378</f>
        <v>0</v>
      </c>
      <c r="P378" s="31">
        <f>N378+O378</f>
        <v>756</v>
      </c>
      <c r="Q378" s="44">
        <f>P378*1.2</f>
        <v>907.19999999999993</v>
      </c>
      <c r="R378" s="11" t="s">
        <v>50</v>
      </c>
      <c r="S378" s="12" t="s">
        <v>51</v>
      </c>
      <c r="T378" s="45">
        <v>6</v>
      </c>
      <c r="U378" s="14"/>
      <c r="V378" s="15"/>
      <c r="W378" s="14" t="s">
        <v>28</v>
      </c>
      <c r="X378" s="45">
        <v>6</v>
      </c>
      <c r="Y378" s="12" t="s">
        <v>44</v>
      </c>
      <c r="Z378" s="12">
        <f>I378+M378-D378</f>
        <v>36</v>
      </c>
      <c r="AA378" s="14" t="s">
        <v>45</v>
      </c>
      <c r="AB378" s="15">
        <f>I378+M378-D378</f>
        <v>36</v>
      </c>
      <c r="AC378" s="14" t="s">
        <v>41</v>
      </c>
      <c r="AD378" s="12">
        <f>I378</f>
        <v>42</v>
      </c>
      <c r="AE378" s="14"/>
      <c r="AF378" s="15"/>
      <c r="AG378" s="14" t="s">
        <v>30</v>
      </c>
      <c r="AH378" s="15">
        <v>84</v>
      </c>
      <c r="AI378" s="14" t="s">
        <v>46</v>
      </c>
      <c r="AJ378" s="15">
        <f>AD378+AF378-1</f>
        <v>41</v>
      </c>
      <c r="AK378" s="14" t="s">
        <v>31</v>
      </c>
      <c r="AL378" s="15">
        <v>1</v>
      </c>
    </row>
    <row r="379" spans="1:38" ht="15.75" customHeight="1">
      <c r="A379" s="3">
        <v>63</v>
      </c>
      <c r="B379" s="87">
        <f>(G379*I379)+(K379*M379)</f>
        <v>63.42</v>
      </c>
      <c r="C379" s="50">
        <f>A379/1.51</f>
        <v>41.721854304635762</v>
      </c>
      <c r="D379" s="57">
        <f>_xlfn.CEILING.MATH(I379/8)</f>
        <v>6</v>
      </c>
      <c r="E379" s="17" t="s">
        <v>32</v>
      </c>
      <c r="F379" s="3" t="s">
        <v>42</v>
      </c>
      <c r="G379" s="87">
        <v>1.51</v>
      </c>
      <c r="H379" s="87">
        <v>18</v>
      </c>
      <c r="I379" s="5">
        <v>42</v>
      </c>
      <c r="J379" s="3"/>
      <c r="K379" s="87"/>
      <c r="L379" s="88"/>
      <c r="M379" s="5"/>
      <c r="N379" s="8">
        <f>H379*I379</f>
        <v>756</v>
      </c>
      <c r="O379" s="88">
        <f>L379*M379</f>
        <v>0</v>
      </c>
      <c r="P379" s="89">
        <f>N379+O379</f>
        <v>756</v>
      </c>
      <c r="Q379" s="41">
        <f>P379*1.2</f>
        <v>907.19999999999993</v>
      </c>
      <c r="R379" s="18" t="s">
        <v>50</v>
      </c>
      <c r="S379" s="2" t="s">
        <v>51</v>
      </c>
      <c r="T379" s="47">
        <v>6</v>
      </c>
      <c r="V379" s="16"/>
      <c r="W379" s="8" t="s">
        <v>28</v>
      </c>
      <c r="X379" s="47">
        <v>6</v>
      </c>
      <c r="Y379" s="88" t="s">
        <v>44</v>
      </c>
      <c r="Z379" s="88">
        <f>I379+M379-D379</f>
        <v>36</v>
      </c>
      <c r="AA379" s="8" t="s">
        <v>45</v>
      </c>
      <c r="AB379" s="16">
        <f>I379+M379-D379</f>
        <v>36</v>
      </c>
      <c r="AC379" s="8" t="s">
        <v>41</v>
      </c>
      <c r="AD379" s="88">
        <f>I379</f>
        <v>42</v>
      </c>
      <c r="AE379" s="8"/>
      <c r="AG379" s="8" t="s">
        <v>30</v>
      </c>
      <c r="AH379" s="16">
        <v>84</v>
      </c>
      <c r="AI379" s="8" t="s">
        <v>46</v>
      </c>
      <c r="AJ379" s="16">
        <f>AD379+AF379-1</f>
        <v>41</v>
      </c>
      <c r="AK379" s="8" t="s">
        <v>31</v>
      </c>
      <c r="AL379" s="16">
        <v>1</v>
      </c>
    </row>
    <row r="380" spans="1:38" ht="15.75" customHeight="1">
      <c r="A380" s="3">
        <v>63</v>
      </c>
      <c r="B380" s="87">
        <f>(G380*I380)+(K380*M380)</f>
        <v>63.42</v>
      </c>
      <c r="C380" s="50">
        <f>A380/1.51</f>
        <v>41.721854304635762</v>
      </c>
      <c r="D380" s="57">
        <f>_xlfn.CEILING.MATH(I380/8)</f>
        <v>6</v>
      </c>
      <c r="E380" s="3" t="s">
        <v>34</v>
      </c>
      <c r="F380" s="3" t="s">
        <v>43</v>
      </c>
      <c r="G380" s="87">
        <v>1.51</v>
      </c>
      <c r="H380" s="87">
        <v>18</v>
      </c>
      <c r="I380" s="5">
        <v>42</v>
      </c>
      <c r="J380" s="3"/>
      <c r="K380" s="87"/>
      <c r="L380" s="88"/>
      <c r="M380" s="5"/>
      <c r="N380" s="8">
        <f>H380*I380</f>
        <v>756</v>
      </c>
      <c r="O380" s="88">
        <f>L380*M380</f>
        <v>0</v>
      </c>
      <c r="P380" s="89">
        <f>N380+O380</f>
        <v>756</v>
      </c>
      <c r="Q380" s="41">
        <f>P380*1.2</f>
        <v>907.19999999999993</v>
      </c>
      <c r="R380" s="18" t="s">
        <v>50</v>
      </c>
      <c r="S380" s="88" t="s">
        <v>51</v>
      </c>
      <c r="T380" s="47">
        <v>6</v>
      </c>
      <c r="V380" s="16"/>
      <c r="W380" s="8" t="s">
        <v>28</v>
      </c>
      <c r="X380" s="47">
        <v>6</v>
      </c>
      <c r="Y380" s="88" t="s">
        <v>44</v>
      </c>
      <c r="Z380" s="88">
        <f>I380+M380-D380</f>
        <v>36</v>
      </c>
      <c r="AA380" s="8" t="s">
        <v>45</v>
      </c>
      <c r="AB380" s="16">
        <f>I380+M380-D380</f>
        <v>36</v>
      </c>
      <c r="AC380" s="8" t="s">
        <v>41</v>
      </c>
      <c r="AD380" s="88">
        <f>I380</f>
        <v>42</v>
      </c>
      <c r="AE380" s="8"/>
      <c r="AG380" s="8" t="s">
        <v>30</v>
      </c>
      <c r="AH380" s="16">
        <v>84</v>
      </c>
      <c r="AI380" s="8" t="s">
        <v>46</v>
      </c>
      <c r="AJ380" s="16">
        <f>AD380+AF380-1</f>
        <v>41</v>
      </c>
      <c r="AK380" s="8" t="s">
        <v>31</v>
      </c>
      <c r="AL380" s="16">
        <v>1</v>
      </c>
    </row>
    <row r="381" spans="1:38" ht="15.75" customHeight="1">
      <c r="A381" s="3">
        <v>63.5</v>
      </c>
      <c r="B381" s="87">
        <f>(G381*I381)+(K381*M381)</f>
        <v>63.93</v>
      </c>
      <c r="C381" s="50">
        <f>A381/1.51</f>
        <v>42.05298013245033</v>
      </c>
      <c r="D381" s="57">
        <f>_xlfn.CEILING.MATH(I381/8)</f>
        <v>6</v>
      </c>
      <c r="E381" s="7" t="s">
        <v>24</v>
      </c>
      <c r="F381" s="3" t="s">
        <v>40</v>
      </c>
      <c r="G381" s="87">
        <v>1.51</v>
      </c>
      <c r="H381" s="87">
        <v>18</v>
      </c>
      <c r="I381" s="5">
        <v>42</v>
      </c>
      <c r="J381" s="3" t="s">
        <v>25</v>
      </c>
      <c r="K381" s="87">
        <v>0.51</v>
      </c>
      <c r="L381" s="87">
        <v>6</v>
      </c>
      <c r="M381" s="5">
        <v>1</v>
      </c>
      <c r="N381" s="8">
        <f>H381*I381</f>
        <v>756</v>
      </c>
      <c r="O381" s="88">
        <f>L381*M381</f>
        <v>6</v>
      </c>
      <c r="P381" s="89">
        <f>N381+O381</f>
        <v>762</v>
      </c>
      <c r="Q381" s="41">
        <f>P381*1.2</f>
        <v>914.4</v>
      </c>
      <c r="R381" s="18" t="s">
        <v>50</v>
      </c>
      <c r="S381" s="88" t="s">
        <v>51</v>
      </c>
      <c r="T381" s="47">
        <v>6</v>
      </c>
      <c r="V381" s="16"/>
      <c r="W381" s="8" t="s">
        <v>28</v>
      </c>
      <c r="X381" s="47">
        <v>6</v>
      </c>
      <c r="Y381" s="88" t="s">
        <v>44</v>
      </c>
      <c r="Z381" s="88">
        <f>I381+M381-D381</f>
        <v>37</v>
      </c>
      <c r="AA381" s="8" t="s">
        <v>45</v>
      </c>
      <c r="AB381" s="16">
        <f>I381+M381-D381</f>
        <v>37</v>
      </c>
      <c r="AC381" s="8" t="s">
        <v>41</v>
      </c>
      <c r="AD381" s="88">
        <f>I381</f>
        <v>42</v>
      </c>
      <c r="AE381" s="8" t="s">
        <v>29</v>
      </c>
      <c r="AF381" s="16">
        <f>M381</f>
        <v>1</v>
      </c>
      <c r="AG381" s="8" t="s">
        <v>30</v>
      </c>
      <c r="AH381" s="16">
        <v>86</v>
      </c>
      <c r="AI381" s="8" t="s">
        <v>46</v>
      </c>
      <c r="AJ381" s="16">
        <f>AD381+AF381-1</f>
        <v>42</v>
      </c>
      <c r="AK381" s="8" t="s">
        <v>31</v>
      </c>
      <c r="AL381" s="16">
        <v>1</v>
      </c>
    </row>
    <row r="382" spans="1:38" ht="15.75" customHeight="1">
      <c r="A382" s="3">
        <v>63.5</v>
      </c>
      <c r="B382" s="87">
        <f>(G382*I382)+(K382*M382)</f>
        <v>63.93</v>
      </c>
      <c r="C382" s="50">
        <f>A382/1.51</f>
        <v>42.05298013245033</v>
      </c>
      <c r="D382" s="57">
        <f>_xlfn.CEILING.MATH(I382/8)</f>
        <v>6</v>
      </c>
      <c r="E382" s="17" t="s">
        <v>32</v>
      </c>
      <c r="F382" s="3" t="s">
        <v>42</v>
      </c>
      <c r="G382" s="87">
        <v>1.51</v>
      </c>
      <c r="H382" s="87">
        <v>18</v>
      </c>
      <c r="I382" s="5">
        <v>42</v>
      </c>
      <c r="J382" s="3" t="s">
        <v>33</v>
      </c>
      <c r="K382" s="87">
        <v>0.51</v>
      </c>
      <c r="L382" s="87">
        <v>6</v>
      </c>
      <c r="M382" s="5">
        <v>1</v>
      </c>
      <c r="N382" s="8">
        <f>H382*I382</f>
        <v>756</v>
      </c>
      <c r="O382" s="88">
        <f>L382*M382</f>
        <v>6</v>
      </c>
      <c r="P382" s="89">
        <f>N382+O382</f>
        <v>762</v>
      </c>
      <c r="Q382" s="41">
        <f>P382*1.2</f>
        <v>914.4</v>
      </c>
      <c r="R382" s="18" t="s">
        <v>50</v>
      </c>
      <c r="S382" s="88" t="s">
        <v>51</v>
      </c>
      <c r="T382" s="47">
        <v>6</v>
      </c>
      <c r="V382" s="16"/>
      <c r="W382" s="8" t="s">
        <v>28</v>
      </c>
      <c r="X382" s="47">
        <v>6</v>
      </c>
      <c r="Y382" s="88" t="s">
        <v>44</v>
      </c>
      <c r="Z382" s="88">
        <f>I382+M382-D382</f>
        <v>37</v>
      </c>
      <c r="AA382" s="8" t="s">
        <v>45</v>
      </c>
      <c r="AB382" s="16">
        <f>I382+M382-D382</f>
        <v>37</v>
      </c>
      <c r="AC382" s="8" t="s">
        <v>41</v>
      </c>
      <c r="AD382" s="88">
        <f>I382</f>
        <v>42</v>
      </c>
      <c r="AE382" s="8" t="s">
        <v>29</v>
      </c>
      <c r="AF382" s="16">
        <f>M382</f>
        <v>1</v>
      </c>
      <c r="AG382" s="8" t="s">
        <v>30</v>
      </c>
      <c r="AH382" s="16">
        <v>86</v>
      </c>
      <c r="AI382" s="8" t="s">
        <v>46</v>
      </c>
      <c r="AJ382" s="16">
        <f>AD382+AF382-1</f>
        <v>42</v>
      </c>
      <c r="AK382" s="8" t="s">
        <v>31</v>
      </c>
      <c r="AL382" s="16">
        <v>1</v>
      </c>
    </row>
    <row r="383" spans="1:38" ht="15.75" customHeight="1">
      <c r="A383" s="3">
        <v>63.5</v>
      </c>
      <c r="B383" s="87">
        <f>(G383*I383)+(K383*M383)</f>
        <v>63.93</v>
      </c>
      <c r="C383" s="50">
        <f>A383/1.51</f>
        <v>42.05298013245033</v>
      </c>
      <c r="D383" s="57">
        <f>_xlfn.CEILING.MATH(I383/8)</f>
        <v>6</v>
      </c>
      <c r="E383" s="3" t="s">
        <v>34</v>
      </c>
      <c r="F383" s="3" t="s">
        <v>43</v>
      </c>
      <c r="G383" s="87">
        <v>1.51</v>
      </c>
      <c r="H383" s="87">
        <v>18</v>
      </c>
      <c r="I383" s="5">
        <v>42</v>
      </c>
      <c r="J383" s="3" t="s">
        <v>35</v>
      </c>
      <c r="K383" s="87">
        <v>0.51</v>
      </c>
      <c r="L383" s="87">
        <v>6</v>
      </c>
      <c r="M383" s="5">
        <v>1</v>
      </c>
      <c r="N383" s="8">
        <f>H383*I383</f>
        <v>756</v>
      </c>
      <c r="O383" s="88">
        <f>L383*M383</f>
        <v>6</v>
      </c>
      <c r="P383" s="89">
        <f>N383+O383</f>
        <v>762</v>
      </c>
      <c r="Q383" s="41">
        <f>P383*1.2</f>
        <v>914.4</v>
      </c>
      <c r="R383" s="18" t="s">
        <v>50</v>
      </c>
      <c r="S383" s="88" t="s">
        <v>51</v>
      </c>
      <c r="T383" s="47">
        <v>6</v>
      </c>
      <c r="V383" s="16"/>
      <c r="W383" s="8" t="s">
        <v>28</v>
      </c>
      <c r="X383" s="47">
        <v>6</v>
      </c>
      <c r="Y383" s="88" t="s">
        <v>44</v>
      </c>
      <c r="Z383" s="88">
        <f>I383+M383-D383</f>
        <v>37</v>
      </c>
      <c r="AA383" s="8" t="s">
        <v>45</v>
      </c>
      <c r="AB383" s="16">
        <f>I383+M383-D383</f>
        <v>37</v>
      </c>
      <c r="AC383" s="8" t="s">
        <v>41</v>
      </c>
      <c r="AD383" s="88">
        <f>I383</f>
        <v>42</v>
      </c>
      <c r="AE383" s="8" t="s">
        <v>29</v>
      </c>
      <c r="AF383" s="16">
        <f>M383</f>
        <v>1</v>
      </c>
      <c r="AG383" s="8" t="s">
        <v>30</v>
      </c>
      <c r="AH383" s="16">
        <v>86</v>
      </c>
      <c r="AI383" s="8" t="s">
        <v>46</v>
      </c>
      <c r="AJ383" s="16">
        <f>AD383+AF383-1</f>
        <v>42</v>
      </c>
      <c r="AK383" s="8" t="s">
        <v>31</v>
      </c>
      <c r="AL383" s="16">
        <v>1</v>
      </c>
    </row>
    <row r="384" spans="1:38" ht="15.75" customHeight="1">
      <c r="A384" s="3">
        <v>64</v>
      </c>
      <c r="B384" s="87">
        <f>(G384*I384)+(K384*M384)</f>
        <v>64.430000000000007</v>
      </c>
      <c r="C384" s="50">
        <f>A384/1.51</f>
        <v>42.384105960264904</v>
      </c>
      <c r="D384" s="57">
        <f>_xlfn.CEILING.MATH(I384/8)</f>
        <v>6</v>
      </c>
      <c r="E384" s="7" t="s">
        <v>24</v>
      </c>
      <c r="F384" s="3" t="s">
        <v>40</v>
      </c>
      <c r="G384" s="87">
        <v>1.51</v>
      </c>
      <c r="H384" s="87">
        <v>18</v>
      </c>
      <c r="I384" s="5">
        <v>42</v>
      </c>
      <c r="J384" s="3" t="s">
        <v>36</v>
      </c>
      <c r="K384" s="87">
        <v>1.01</v>
      </c>
      <c r="L384" s="87">
        <v>12</v>
      </c>
      <c r="M384" s="5">
        <v>1</v>
      </c>
      <c r="N384" s="8">
        <f>H384*I384</f>
        <v>756</v>
      </c>
      <c r="O384" s="88">
        <f>L384*M384</f>
        <v>12</v>
      </c>
      <c r="P384" s="89">
        <f>N384+O384</f>
        <v>768</v>
      </c>
      <c r="Q384" s="41">
        <f>P384*1.2</f>
        <v>921.59999999999991</v>
      </c>
      <c r="R384" s="18" t="s">
        <v>50</v>
      </c>
      <c r="S384" s="88" t="s">
        <v>51</v>
      </c>
      <c r="T384" s="47">
        <v>6</v>
      </c>
      <c r="V384" s="16"/>
      <c r="W384" s="8" t="s">
        <v>28</v>
      </c>
      <c r="X384" s="47">
        <v>6</v>
      </c>
      <c r="Y384" s="88" t="s">
        <v>44</v>
      </c>
      <c r="Z384" s="88">
        <f>I384+M384-D384</f>
        <v>37</v>
      </c>
      <c r="AA384" s="8" t="s">
        <v>45</v>
      </c>
      <c r="AB384" s="16">
        <f>I384+M384-D384</f>
        <v>37</v>
      </c>
      <c r="AC384" s="8" t="s">
        <v>41</v>
      </c>
      <c r="AD384" s="88">
        <f>I384</f>
        <v>42</v>
      </c>
      <c r="AE384" s="8" t="s">
        <v>37</v>
      </c>
      <c r="AF384" s="16">
        <f>M384</f>
        <v>1</v>
      </c>
      <c r="AG384" s="8" t="s">
        <v>30</v>
      </c>
      <c r="AH384" s="16">
        <v>86</v>
      </c>
      <c r="AI384" s="8" t="s">
        <v>46</v>
      </c>
      <c r="AJ384" s="16">
        <f>AD384+AF384-1</f>
        <v>42</v>
      </c>
      <c r="AK384" s="8" t="s">
        <v>31</v>
      </c>
      <c r="AL384" s="16">
        <v>1</v>
      </c>
    </row>
    <row r="385" spans="1:38" ht="15.75" customHeight="1">
      <c r="A385" s="3">
        <v>64</v>
      </c>
      <c r="B385" s="4">
        <f>(G385*I385)+(K385*M385)</f>
        <v>64.430000000000007</v>
      </c>
      <c r="C385" s="50">
        <f>A385/1.51</f>
        <v>42.384105960264904</v>
      </c>
      <c r="D385" s="57">
        <f>_xlfn.CEILING.MATH(I385/8)</f>
        <v>6</v>
      </c>
      <c r="E385" s="17" t="s">
        <v>32</v>
      </c>
      <c r="F385" s="3" t="s">
        <v>42</v>
      </c>
      <c r="G385" s="4">
        <v>1.51</v>
      </c>
      <c r="H385" s="4">
        <v>18</v>
      </c>
      <c r="I385" s="5">
        <v>42</v>
      </c>
      <c r="J385" s="3" t="s">
        <v>38</v>
      </c>
      <c r="K385" s="4">
        <v>1.01</v>
      </c>
      <c r="L385" s="4">
        <v>12</v>
      </c>
      <c r="M385" s="5">
        <v>1</v>
      </c>
      <c r="N385" s="8">
        <f>H385*I385</f>
        <v>756</v>
      </c>
      <c r="O385" s="2">
        <f>L385*M385</f>
        <v>12</v>
      </c>
      <c r="P385" s="9">
        <f>N385+O385</f>
        <v>768</v>
      </c>
      <c r="Q385" s="41">
        <f>P385*1.2</f>
        <v>921.59999999999991</v>
      </c>
      <c r="R385" s="18" t="s">
        <v>50</v>
      </c>
      <c r="S385" s="2" t="s">
        <v>51</v>
      </c>
      <c r="T385" s="47">
        <v>6</v>
      </c>
      <c r="V385" s="16"/>
      <c r="W385" s="8" t="s">
        <v>28</v>
      </c>
      <c r="X385" s="47">
        <v>6</v>
      </c>
      <c r="Y385" s="2" t="s">
        <v>44</v>
      </c>
      <c r="Z385" s="2">
        <f>I385+M385-D385</f>
        <v>37</v>
      </c>
      <c r="AA385" s="8" t="s">
        <v>45</v>
      </c>
      <c r="AB385" s="16">
        <f>I385+M385-D385</f>
        <v>37</v>
      </c>
      <c r="AC385" s="8" t="s">
        <v>41</v>
      </c>
      <c r="AD385" s="2">
        <f>I385</f>
        <v>42</v>
      </c>
      <c r="AE385" s="8" t="s">
        <v>37</v>
      </c>
      <c r="AF385" s="16">
        <f>M385</f>
        <v>1</v>
      </c>
      <c r="AG385" s="8" t="s">
        <v>30</v>
      </c>
      <c r="AH385" s="16">
        <v>86</v>
      </c>
      <c r="AI385" s="8" t="s">
        <v>46</v>
      </c>
      <c r="AJ385" s="16">
        <f>AD385+AF385-1</f>
        <v>42</v>
      </c>
      <c r="AK385" s="8" t="s">
        <v>31</v>
      </c>
      <c r="AL385" s="16">
        <v>1</v>
      </c>
    </row>
    <row r="386" spans="1:38" ht="15.75" customHeight="1">
      <c r="A386" s="34">
        <v>64</v>
      </c>
      <c r="B386" s="35">
        <f>(G386*I386)+(K386*M386)</f>
        <v>64.430000000000007</v>
      </c>
      <c r="C386" s="52">
        <f>A386/1.51</f>
        <v>42.384105960264904</v>
      </c>
      <c r="D386" s="58">
        <f>_xlfn.CEILING.MATH(I386/8)</f>
        <v>6</v>
      </c>
      <c r="E386" s="34" t="s">
        <v>34</v>
      </c>
      <c r="F386" s="34" t="s">
        <v>43</v>
      </c>
      <c r="G386" s="35">
        <v>1.51</v>
      </c>
      <c r="H386" s="35">
        <v>18</v>
      </c>
      <c r="I386" s="38">
        <v>42</v>
      </c>
      <c r="J386" s="34" t="s">
        <v>39</v>
      </c>
      <c r="K386" s="35">
        <v>1.01</v>
      </c>
      <c r="L386" s="35">
        <v>12</v>
      </c>
      <c r="M386" s="38">
        <v>1</v>
      </c>
      <c r="N386" s="23">
        <f>H386*I386</f>
        <v>756</v>
      </c>
      <c r="O386" s="21">
        <f>L386*M386</f>
        <v>12</v>
      </c>
      <c r="P386" s="39">
        <f>N386+O386</f>
        <v>768</v>
      </c>
      <c r="Q386" s="42">
        <f>P386*1.2</f>
        <v>921.59999999999991</v>
      </c>
      <c r="R386" s="18" t="s">
        <v>50</v>
      </c>
      <c r="S386" s="88" t="s">
        <v>51</v>
      </c>
      <c r="T386" s="47">
        <v>6</v>
      </c>
      <c r="V386" s="16"/>
      <c r="W386" s="8" t="s">
        <v>28</v>
      </c>
      <c r="X386" s="47">
        <v>6</v>
      </c>
      <c r="Y386" s="21" t="s">
        <v>44</v>
      </c>
      <c r="Z386" s="21">
        <f>I386+M386-D386</f>
        <v>37</v>
      </c>
      <c r="AA386" s="23" t="s">
        <v>45</v>
      </c>
      <c r="AB386" s="24">
        <f>I386+M386-D386</f>
        <v>37</v>
      </c>
      <c r="AC386" s="23" t="s">
        <v>41</v>
      </c>
      <c r="AD386" s="21">
        <f>I386</f>
        <v>42</v>
      </c>
      <c r="AE386" s="23" t="s">
        <v>37</v>
      </c>
      <c r="AF386" s="24">
        <f>M386</f>
        <v>1</v>
      </c>
      <c r="AG386" s="23" t="s">
        <v>30</v>
      </c>
      <c r="AH386" s="24">
        <v>86</v>
      </c>
      <c r="AI386" s="23" t="s">
        <v>46</v>
      </c>
      <c r="AJ386" s="24">
        <f>AD386+AF386-1</f>
        <v>42</v>
      </c>
      <c r="AK386" s="23" t="s">
        <v>31</v>
      </c>
      <c r="AL386" s="24">
        <v>1</v>
      </c>
    </row>
    <row r="387" spans="1:38" ht="15.75" customHeight="1">
      <c r="A387" s="25">
        <v>64.5</v>
      </c>
      <c r="B387" s="26">
        <f>(G387*I387)+(K387*M387)</f>
        <v>64.930000000000007</v>
      </c>
      <c r="C387" s="54">
        <f>A387/1.51</f>
        <v>42.715231788079471</v>
      </c>
      <c r="D387" s="56">
        <f>_xlfn.CEILING.MATH(I387/8)</f>
        <v>6</v>
      </c>
      <c r="E387" s="29" t="s">
        <v>24</v>
      </c>
      <c r="F387" s="25" t="s">
        <v>40</v>
      </c>
      <c r="G387" s="26">
        <v>1.51</v>
      </c>
      <c r="H387" s="26">
        <v>18</v>
      </c>
      <c r="I387" s="30">
        <v>43</v>
      </c>
      <c r="J387" s="25"/>
      <c r="K387" s="26"/>
      <c r="L387" s="12"/>
      <c r="M387" s="30"/>
      <c r="N387" s="14">
        <f>H387*I387</f>
        <v>774</v>
      </c>
      <c r="O387" s="12">
        <f>L387*M387</f>
        <v>0</v>
      </c>
      <c r="P387" s="31">
        <f>N387+O387</f>
        <v>774</v>
      </c>
      <c r="Q387" s="44">
        <f>P387*1.2</f>
        <v>928.8</v>
      </c>
      <c r="R387" s="11" t="s">
        <v>50</v>
      </c>
      <c r="S387" s="12" t="s">
        <v>51</v>
      </c>
      <c r="T387" s="45">
        <v>6</v>
      </c>
      <c r="U387" s="14"/>
      <c r="V387" s="15"/>
      <c r="W387" s="14" t="s">
        <v>28</v>
      </c>
      <c r="X387" s="45">
        <v>6</v>
      </c>
      <c r="Y387" s="12" t="s">
        <v>44</v>
      </c>
      <c r="Z387" s="12">
        <f>I387+M387-D387</f>
        <v>37</v>
      </c>
      <c r="AA387" s="14" t="s">
        <v>45</v>
      </c>
      <c r="AB387" s="15">
        <f>I387+M387-D387</f>
        <v>37</v>
      </c>
      <c r="AC387" s="14" t="s">
        <v>41</v>
      </c>
      <c r="AD387" s="12">
        <f>I387</f>
        <v>43</v>
      </c>
      <c r="AE387" s="14"/>
      <c r="AF387" s="15"/>
      <c r="AG387" s="14" t="s">
        <v>30</v>
      </c>
      <c r="AH387" s="15">
        <v>86</v>
      </c>
      <c r="AI387" s="14" t="s">
        <v>46</v>
      </c>
      <c r="AJ387" s="15">
        <f>AD387+AF387-1</f>
        <v>42</v>
      </c>
      <c r="AK387" s="14" t="s">
        <v>31</v>
      </c>
      <c r="AL387" s="15">
        <v>1</v>
      </c>
    </row>
    <row r="388" spans="1:38" ht="15.75" customHeight="1">
      <c r="A388" s="3">
        <v>64.5</v>
      </c>
      <c r="B388" s="4">
        <f>(G388*I388)+(K388*M388)</f>
        <v>64.930000000000007</v>
      </c>
      <c r="C388" s="50">
        <f>A388/1.51</f>
        <v>42.715231788079471</v>
      </c>
      <c r="D388" s="57">
        <f>_xlfn.CEILING.MATH(I388/8)</f>
        <v>6</v>
      </c>
      <c r="E388" s="17" t="s">
        <v>32</v>
      </c>
      <c r="F388" s="3" t="s">
        <v>42</v>
      </c>
      <c r="G388" s="4">
        <v>1.51</v>
      </c>
      <c r="H388" s="4">
        <v>18</v>
      </c>
      <c r="I388" s="5">
        <v>43</v>
      </c>
      <c r="J388" s="3"/>
      <c r="K388" s="4"/>
      <c r="M388" s="5"/>
      <c r="N388" s="8">
        <f>H388*I388</f>
        <v>774</v>
      </c>
      <c r="O388" s="2">
        <f>L388*M388</f>
        <v>0</v>
      </c>
      <c r="P388" s="9">
        <f>N388+O388</f>
        <v>774</v>
      </c>
      <c r="Q388" s="41">
        <f>P388*1.2</f>
        <v>928.8</v>
      </c>
      <c r="R388" s="18" t="s">
        <v>50</v>
      </c>
      <c r="S388" s="2" t="s">
        <v>51</v>
      </c>
      <c r="T388" s="47">
        <v>6</v>
      </c>
      <c r="V388" s="16"/>
      <c r="W388" s="8" t="s">
        <v>28</v>
      </c>
      <c r="X388" s="47">
        <v>6</v>
      </c>
      <c r="Y388" s="2" t="s">
        <v>44</v>
      </c>
      <c r="Z388" s="2">
        <f>I388+M388-D388</f>
        <v>37</v>
      </c>
      <c r="AA388" s="8" t="s">
        <v>45</v>
      </c>
      <c r="AB388" s="16">
        <f>I388+M388-D388</f>
        <v>37</v>
      </c>
      <c r="AC388" s="8" t="s">
        <v>41</v>
      </c>
      <c r="AD388" s="2">
        <f>I388</f>
        <v>43</v>
      </c>
      <c r="AE388" s="8"/>
      <c r="AG388" s="8" t="s">
        <v>30</v>
      </c>
      <c r="AH388" s="16">
        <v>86</v>
      </c>
      <c r="AI388" s="8" t="s">
        <v>46</v>
      </c>
      <c r="AJ388" s="16">
        <f>AD388+AF388-1</f>
        <v>42</v>
      </c>
      <c r="AK388" s="8" t="s">
        <v>31</v>
      </c>
      <c r="AL388" s="16">
        <v>1</v>
      </c>
    </row>
    <row r="389" spans="1:38" ht="15.75" customHeight="1">
      <c r="A389" s="3">
        <v>64.5</v>
      </c>
      <c r="B389" s="4">
        <f>(G389*I389)+(K389*M389)</f>
        <v>64.930000000000007</v>
      </c>
      <c r="C389" s="50">
        <f>A389/1.51</f>
        <v>42.715231788079471</v>
      </c>
      <c r="D389" s="57">
        <f>_xlfn.CEILING.MATH(I389/8)</f>
        <v>6</v>
      </c>
      <c r="E389" s="3" t="s">
        <v>34</v>
      </c>
      <c r="F389" s="3" t="s">
        <v>43</v>
      </c>
      <c r="G389" s="4">
        <v>1.51</v>
      </c>
      <c r="H389" s="4">
        <v>18</v>
      </c>
      <c r="I389" s="5">
        <v>43</v>
      </c>
      <c r="J389" s="3"/>
      <c r="K389" s="4"/>
      <c r="M389" s="5"/>
      <c r="N389" s="8">
        <f>H389*I389</f>
        <v>774</v>
      </c>
      <c r="O389" s="2">
        <f>L389*M389</f>
        <v>0</v>
      </c>
      <c r="P389" s="9">
        <f>N389+O389</f>
        <v>774</v>
      </c>
      <c r="Q389" s="41">
        <f>P389*1.2</f>
        <v>928.8</v>
      </c>
      <c r="R389" s="18" t="s">
        <v>50</v>
      </c>
      <c r="S389" s="2" t="s">
        <v>51</v>
      </c>
      <c r="T389" s="47">
        <v>6</v>
      </c>
      <c r="V389" s="16"/>
      <c r="W389" s="8" t="s">
        <v>28</v>
      </c>
      <c r="X389" s="47">
        <v>6</v>
      </c>
      <c r="Y389" s="2" t="s">
        <v>44</v>
      </c>
      <c r="Z389" s="2">
        <f>I389+M389-D389</f>
        <v>37</v>
      </c>
      <c r="AA389" s="8" t="s">
        <v>45</v>
      </c>
      <c r="AB389" s="16">
        <f>I389+M389-D389</f>
        <v>37</v>
      </c>
      <c r="AC389" s="8" t="s">
        <v>41</v>
      </c>
      <c r="AD389" s="2">
        <f>I389</f>
        <v>43</v>
      </c>
      <c r="AE389" s="8"/>
      <c r="AG389" s="8" t="s">
        <v>30</v>
      </c>
      <c r="AH389" s="16">
        <v>86</v>
      </c>
      <c r="AI389" s="8" t="s">
        <v>46</v>
      </c>
      <c r="AJ389" s="16">
        <f>AD389+AF389-1</f>
        <v>42</v>
      </c>
      <c r="AK389" s="8" t="s">
        <v>31</v>
      </c>
      <c r="AL389" s="16">
        <v>1</v>
      </c>
    </row>
    <row r="390" spans="1:38" ht="15.75" customHeight="1">
      <c r="A390" s="3">
        <v>65</v>
      </c>
      <c r="B390" s="87">
        <f>(G390*I390)+(K390*M390)</f>
        <v>65.440000000000012</v>
      </c>
      <c r="C390" s="50">
        <f>A390/1.51</f>
        <v>43.046357615894038</v>
      </c>
      <c r="D390" s="57">
        <f>_xlfn.CEILING.MATH(I390/8)</f>
        <v>6</v>
      </c>
      <c r="E390" s="7" t="s">
        <v>24</v>
      </c>
      <c r="F390" s="3" t="s">
        <v>40</v>
      </c>
      <c r="G390" s="87">
        <v>1.51</v>
      </c>
      <c r="H390" s="87">
        <v>18</v>
      </c>
      <c r="I390" s="5">
        <v>43</v>
      </c>
      <c r="J390" s="3" t="s">
        <v>25</v>
      </c>
      <c r="K390" s="87">
        <v>0.51</v>
      </c>
      <c r="L390" s="87">
        <v>6</v>
      </c>
      <c r="M390" s="5">
        <v>1</v>
      </c>
      <c r="N390" s="8">
        <f>H390*I390</f>
        <v>774</v>
      </c>
      <c r="O390" s="88">
        <f>L390*M390</f>
        <v>6</v>
      </c>
      <c r="P390" s="89">
        <f>N390+O390</f>
        <v>780</v>
      </c>
      <c r="Q390" s="41">
        <f>P390*1.2</f>
        <v>936</v>
      </c>
      <c r="R390" s="18" t="s">
        <v>50</v>
      </c>
      <c r="S390" s="2" t="s">
        <v>51</v>
      </c>
      <c r="T390" s="47">
        <v>6</v>
      </c>
      <c r="V390" s="16"/>
      <c r="W390" s="8" t="s">
        <v>28</v>
      </c>
      <c r="X390" s="47">
        <v>6</v>
      </c>
      <c r="Y390" s="88" t="s">
        <v>44</v>
      </c>
      <c r="Z390" s="88">
        <f>I390+M390-D390</f>
        <v>38</v>
      </c>
      <c r="AA390" s="8" t="s">
        <v>45</v>
      </c>
      <c r="AB390" s="16">
        <f>I390+M390-D390</f>
        <v>38</v>
      </c>
      <c r="AC390" s="8" t="s">
        <v>41</v>
      </c>
      <c r="AD390" s="88">
        <f>I390</f>
        <v>43</v>
      </c>
      <c r="AE390" s="8" t="s">
        <v>29</v>
      </c>
      <c r="AF390" s="16">
        <f>M390</f>
        <v>1</v>
      </c>
      <c r="AG390" s="8" t="s">
        <v>30</v>
      </c>
      <c r="AH390" s="16">
        <v>88</v>
      </c>
      <c r="AI390" s="8" t="s">
        <v>46</v>
      </c>
      <c r="AJ390" s="16">
        <f>AD390+AF390-1</f>
        <v>43</v>
      </c>
      <c r="AK390" s="8" t="s">
        <v>31</v>
      </c>
      <c r="AL390" s="16">
        <v>1</v>
      </c>
    </row>
    <row r="391" spans="1:38" ht="15.75" customHeight="1">
      <c r="A391" s="3">
        <v>65</v>
      </c>
      <c r="B391" s="4">
        <f>(G391*I391)+(K391*M391)</f>
        <v>65.440000000000012</v>
      </c>
      <c r="C391" s="50">
        <f>A391/1.51</f>
        <v>43.046357615894038</v>
      </c>
      <c r="D391" s="57">
        <f>_xlfn.CEILING.MATH(I391/8)</f>
        <v>6</v>
      </c>
      <c r="E391" s="17" t="s">
        <v>32</v>
      </c>
      <c r="F391" s="3" t="s">
        <v>42</v>
      </c>
      <c r="G391" s="4">
        <v>1.51</v>
      </c>
      <c r="H391" s="4">
        <v>18</v>
      </c>
      <c r="I391" s="5">
        <v>43</v>
      </c>
      <c r="J391" s="3" t="s">
        <v>33</v>
      </c>
      <c r="K391" s="4">
        <v>0.51</v>
      </c>
      <c r="L391" s="4">
        <v>6</v>
      </c>
      <c r="M391" s="5">
        <v>1</v>
      </c>
      <c r="N391" s="8">
        <f>H391*I391</f>
        <v>774</v>
      </c>
      <c r="O391" s="2">
        <f>L391*M391</f>
        <v>6</v>
      </c>
      <c r="P391" s="9">
        <f>N391+O391</f>
        <v>780</v>
      </c>
      <c r="Q391" s="41">
        <f>P391*1.2</f>
        <v>936</v>
      </c>
      <c r="R391" s="18" t="s">
        <v>50</v>
      </c>
      <c r="S391" s="2" t="s">
        <v>51</v>
      </c>
      <c r="T391" s="47">
        <v>6</v>
      </c>
      <c r="V391" s="16"/>
      <c r="W391" s="8" t="s">
        <v>28</v>
      </c>
      <c r="X391" s="47">
        <v>6</v>
      </c>
      <c r="Y391" s="2" t="s">
        <v>44</v>
      </c>
      <c r="Z391" s="2">
        <f>I391+M391-D391</f>
        <v>38</v>
      </c>
      <c r="AA391" s="8" t="s">
        <v>45</v>
      </c>
      <c r="AB391" s="16">
        <f>I391+M391-D391</f>
        <v>38</v>
      </c>
      <c r="AC391" s="8" t="s">
        <v>41</v>
      </c>
      <c r="AD391" s="2">
        <f>I391</f>
        <v>43</v>
      </c>
      <c r="AE391" s="8" t="s">
        <v>29</v>
      </c>
      <c r="AF391" s="16">
        <f>M391</f>
        <v>1</v>
      </c>
      <c r="AG391" s="8" t="s">
        <v>30</v>
      </c>
      <c r="AH391" s="16">
        <v>88</v>
      </c>
      <c r="AI391" s="8" t="s">
        <v>46</v>
      </c>
      <c r="AJ391" s="16">
        <f>AD391+AF391-1</f>
        <v>43</v>
      </c>
      <c r="AK391" s="8" t="s">
        <v>31</v>
      </c>
      <c r="AL391" s="16">
        <v>1</v>
      </c>
    </row>
    <row r="392" spans="1:38" ht="15.75" customHeight="1">
      <c r="A392" s="3">
        <v>65</v>
      </c>
      <c r="B392" s="87">
        <f>(G392*I392)+(K392*M392)</f>
        <v>65.440000000000012</v>
      </c>
      <c r="C392" s="50">
        <f>A392/1.51</f>
        <v>43.046357615894038</v>
      </c>
      <c r="D392" s="57">
        <f>_xlfn.CEILING.MATH(I392/8)</f>
        <v>6</v>
      </c>
      <c r="E392" s="3" t="s">
        <v>34</v>
      </c>
      <c r="F392" s="3" t="s">
        <v>43</v>
      </c>
      <c r="G392" s="87">
        <v>1.51</v>
      </c>
      <c r="H392" s="87">
        <v>18</v>
      </c>
      <c r="I392" s="5">
        <v>43</v>
      </c>
      <c r="J392" s="3" t="s">
        <v>35</v>
      </c>
      <c r="K392" s="87">
        <v>0.51</v>
      </c>
      <c r="L392" s="87">
        <v>6</v>
      </c>
      <c r="M392" s="5">
        <v>1</v>
      </c>
      <c r="N392" s="8">
        <f>H392*I392</f>
        <v>774</v>
      </c>
      <c r="O392" s="88">
        <f>L392*M392</f>
        <v>6</v>
      </c>
      <c r="P392" s="89">
        <f>N392+O392</f>
        <v>780</v>
      </c>
      <c r="Q392" s="41">
        <f>P392*1.2</f>
        <v>936</v>
      </c>
      <c r="R392" s="18" t="s">
        <v>50</v>
      </c>
      <c r="S392" s="2" t="s">
        <v>51</v>
      </c>
      <c r="T392" s="47">
        <v>6</v>
      </c>
      <c r="V392" s="16"/>
      <c r="W392" s="8" t="s">
        <v>28</v>
      </c>
      <c r="X392" s="47">
        <v>6</v>
      </c>
      <c r="Y392" s="88" t="s">
        <v>44</v>
      </c>
      <c r="Z392" s="88">
        <f>I392+M392-D392</f>
        <v>38</v>
      </c>
      <c r="AA392" s="8" t="s">
        <v>45</v>
      </c>
      <c r="AB392" s="16">
        <f>I392+M392-D392</f>
        <v>38</v>
      </c>
      <c r="AC392" s="8" t="s">
        <v>41</v>
      </c>
      <c r="AD392" s="88">
        <f>I392</f>
        <v>43</v>
      </c>
      <c r="AE392" s="8" t="s">
        <v>29</v>
      </c>
      <c r="AF392" s="16">
        <f>M392</f>
        <v>1</v>
      </c>
      <c r="AG392" s="8" t="s">
        <v>30</v>
      </c>
      <c r="AH392" s="16">
        <v>88</v>
      </c>
      <c r="AI392" s="8" t="s">
        <v>46</v>
      </c>
      <c r="AJ392" s="16">
        <f>AD392+AF392-1</f>
        <v>43</v>
      </c>
      <c r="AK392" s="8" t="s">
        <v>31</v>
      </c>
      <c r="AL392" s="16">
        <v>1</v>
      </c>
    </row>
    <row r="393" spans="1:38" ht="15.75" customHeight="1">
      <c r="A393" s="3">
        <v>65.5</v>
      </c>
      <c r="B393" s="87">
        <f>(G393*I393)+(K393*M393)</f>
        <v>65.940000000000012</v>
      </c>
      <c r="C393" s="50">
        <f>A393/1.51</f>
        <v>43.377483443708606</v>
      </c>
      <c r="D393" s="57">
        <f>_xlfn.CEILING.MATH(I393/8)</f>
        <v>6</v>
      </c>
      <c r="E393" s="7" t="s">
        <v>24</v>
      </c>
      <c r="F393" s="3" t="s">
        <v>40</v>
      </c>
      <c r="G393" s="87">
        <v>1.51</v>
      </c>
      <c r="H393" s="87">
        <v>18</v>
      </c>
      <c r="I393" s="5">
        <v>43</v>
      </c>
      <c r="J393" s="3" t="s">
        <v>36</v>
      </c>
      <c r="K393" s="87">
        <v>1.01</v>
      </c>
      <c r="L393" s="87">
        <v>12</v>
      </c>
      <c r="M393" s="5">
        <v>1</v>
      </c>
      <c r="N393" s="8">
        <f>H393*I393</f>
        <v>774</v>
      </c>
      <c r="O393" s="88">
        <f>L393*M393</f>
        <v>12</v>
      </c>
      <c r="P393" s="89">
        <f>N393+O393</f>
        <v>786</v>
      </c>
      <c r="Q393" s="41">
        <f>P393*1.2</f>
        <v>943.19999999999993</v>
      </c>
      <c r="R393" s="18" t="s">
        <v>50</v>
      </c>
      <c r="S393" s="88" t="s">
        <v>51</v>
      </c>
      <c r="T393" s="47">
        <v>6</v>
      </c>
      <c r="V393" s="16"/>
      <c r="W393" s="8" t="s">
        <v>28</v>
      </c>
      <c r="X393" s="47">
        <v>6</v>
      </c>
      <c r="Y393" s="88" t="s">
        <v>44</v>
      </c>
      <c r="Z393" s="88">
        <f>I393+M393-D393</f>
        <v>38</v>
      </c>
      <c r="AA393" s="8" t="s">
        <v>45</v>
      </c>
      <c r="AB393" s="16">
        <f>I393+M393-D393</f>
        <v>38</v>
      </c>
      <c r="AC393" s="8" t="s">
        <v>41</v>
      </c>
      <c r="AD393" s="88">
        <f>I393</f>
        <v>43</v>
      </c>
      <c r="AE393" s="8" t="s">
        <v>37</v>
      </c>
      <c r="AF393" s="16">
        <f>M393</f>
        <v>1</v>
      </c>
      <c r="AG393" s="8" t="s">
        <v>30</v>
      </c>
      <c r="AH393" s="16">
        <v>88</v>
      </c>
      <c r="AI393" s="8" t="s">
        <v>46</v>
      </c>
      <c r="AJ393" s="16">
        <f>AD393+AF393-1</f>
        <v>43</v>
      </c>
      <c r="AK393" s="8" t="s">
        <v>31</v>
      </c>
      <c r="AL393" s="16">
        <v>1</v>
      </c>
    </row>
    <row r="394" spans="1:38" ht="15.75" customHeight="1">
      <c r="A394" s="3">
        <v>65.5</v>
      </c>
      <c r="B394" s="4">
        <f>(G394*I394)+(K394*M394)</f>
        <v>65.940000000000012</v>
      </c>
      <c r="C394" s="50">
        <f>A394/1.51</f>
        <v>43.377483443708606</v>
      </c>
      <c r="D394" s="57">
        <f>_xlfn.CEILING.MATH(I394/8)</f>
        <v>6</v>
      </c>
      <c r="E394" s="17" t="s">
        <v>32</v>
      </c>
      <c r="F394" s="3" t="s">
        <v>42</v>
      </c>
      <c r="G394" s="4">
        <v>1.51</v>
      </c>
      <c r="H394" s="4">
        <v>18</v>
      </c>
      <c r="I394" s="5">
        <v>43</v>
      </c>
      <c r="J394" s="3" t="s">
        <v>38</v>
      </c>
      <c r="K394" s="4">
        <v>1.01</v>
      </c>
      <c r="L394" s="4">
        <v>12</v>
      </c>
      <c r="M394" s="5">
        <v>1</v>
      </c>
      <c r="N394" s="8">
        <f>H394*I394</f>
        <v>774</v>
      </c>
      <c r="O394" s="2">
        <f>L394*M394</f>
        <v>12</v>
      </c>
      <c r="P394" s="9">
        <f>N394+O394</f>
        <v>786</v>
      </c>
      <c r="Q394" s="41">
        <f>P394*1.2</f>
        <v>943.19999999999993</v>
      </c>
      <c r="R394" s="18" t="s">
        <v>50</v>
      </c>
      <c r="S394" s="2" t="s">
        <v>51</v>
      </c>
      <c r="T394" s="47">
        <v>6</v>
      </c>
      <c r="V394" s="16"/>
      <c r="W394" s="8" t="s">
        <v>28</v>
      </c>
      <c r="X394" s="47">
        <v>6</v>
      </c>
      <c r="Y394" s="2" t="s">
        <v>44</v>
      </c>
      <c r="Z394" s="2">
        <f>I394+M394-D394</f>
        <v>38</v>
      </c>
      <c r="AA394" s="8" t="s">
        <v>45</v>
      </c>
      <c r="AB394" s="16">
        <f>I394+M394-D394</f>
        <v>38</v>
      </c>
      <c r="AC394" s="8" t="s">
        <v>41</v>
      </c>
      <c r="AD394" s="2">
        <f>I394</f>
        <v>43</v>
      </c>
      <c r="AE394" s="8" t="s">
        <v>37</v>
      </c>
      <c r="AF394" s="16">
        <f>M394</f>
        <v>1</v>
      </c>
      <c r="AG394" s="8" t="s">
        <v>30</v>
      </c>
      <c r="AH394" s="16">
        <v>88</v>
      </c>
      <c r="AI394" s="8" t="s">
        <v>46</v>
      </c>
      <c r="AJ394" s="16">
        <f>AD394+AF394-1</f>
        <v>43</v>
      </c>
      <c r="AK394" s="8" t="s">
        <v>31</v>
      </c>
      <c r="AL394" s="16">
        <v>1</v>
      </c>
    </row>
    <row r="395" spans="1:38" ht="15.75" customHeight="1">
      <c r="A395" s="34">
        <v>65.5</v>
      </c>
      <c r="B395" s="35">
        <f>(G395*I395)+(K395*M395)</f>
        <v>65.940000000000012</v>
      </c>
      <c r="C395" s="52">
        <f>A395/1.51</f>
        <v>43.377483443708606</v>
      </c>
      <c r="D395" s="58">
        <f>_xlfn.CEILING.MATH(I395/8)</f>
        <v>6</v>
      </c>
      <c r="E395" s="34" t="s">
        <v>34</v>
      </c>
      <c r="F395" s="34" t="s">
        <v>43</v>
      </c>
      <c r="G395" s="35">
        <v>1.51</v>
      </c>
      <c r="H395" s="35">
        <v>18</v>
      </c>
      <c r="I395" s="38">
        <v>43</v>
      </c>
      <c r="J395" s="34" t="s">
        <v>39</v>
      </c>
      <c r="K395" s="35">
        <v>1.01</v>
      </c>
      <c r="L395" s="35">
        <v>12</v>
      </c>
      <c r="M395" s="38">
        <v>1</v>
      </c>
      <c r="N395" s="23">
        <f>H395*I395</f>
        <v>774</v>
      </c>
      <c r="O395" s="21">
        <f>L395*M395</f>
        <v>12</v>
      </c>
      <c r="P395" s="39">
        <f>N395+O395</f>
        <v>786</v>
      </c>
      <c r="Q395" s="42">
        <f>P395*1.2</f>
        <v>943.19999999999993</v>
      </c>
      <c r="R395" s="18" t="s">
        <v>50</v>
      </c>
      <c r="S395" s="88" t="s">
        <v>51</v>
      </c>
      <c r="T395" s="47">
        <v>6</v>
      </c>
      <c r="V395" s="16"/>
      <c r="W395" s="8" t="s">
        <v>28</v>
      </c>
      <c r="X395" s="47">
        <v>6</v>
      </c>
      <c r="Y395" s="21" t="s">
        <v>44</v>
      </c>
      <c r="Z395" s="21">
        <f>I395+M395-D395</f>
        <v>38</v>
      </c>
      <c r="AA395" s="23" t="s">
        <v>45</v>
      </c>
      <c r="AB395" s="24">
        <f>I395+M395-D395</f>
        <v>38</v>
      </c>
      <c r="AC395" s="23" t="s">
        <v>41</v>
      </c>
      <c r="AD395" s="21">
        <f>I395</f>
        <v>43</v>
      </c>
      <c r="AE395" s="23" t="s">
        <v>37</v>
      </c>
      <c r="AF395" s="24">
        <f>M395</f>
        <v>1</v>
      </c>
      <c r="AG395" s="23" t="s">
        <v>30</v>
      </c>
      <c r="AH395" s="24">
        <v>88</v>
      </c>
      <c r="AI395" s="23" t="s">
        <v>46</v>
      </c>
      <c r="AJ395" s="24">
        <f>AD395+AF395-1</f>
        <v>43</v>
      </c>
      <c r="AK395" s="23" t="s">
        <v>31</v>
      </c>
      <c r="AL395" s="24">
        <v>1</v>
      </c>
    </row>
    <row r="396" spans="1:38" ht="15.75" customHeight="1">
      <c r="A396" s="25">
        <v>66</v>
      </c>
      <c r="B396" s="26">
        <f>(G396*I396)+(K396*M396)</f>
        <v>66.44</v>
      </c>
      <c r="C396" s="54">
        <f>A396/1.51</f>
        <v>43.70860927152318</v>
      </c>
      <c r="D396" s="56">
        <f>_xlfn.CEILING.MATH(I396/8)</f>
        <v>6</v>
      </c>
      <c r="E396" s="29" t="s">
        <v>24</v>
      </c>
      <c r="F396" s="25" t="s">
        <v>40</v>
      </c>
      <c r="G396" s="26">
        <v>1.51</v>
      </c>
      <c r="H396" s="26">
        <v>18</v>
      </c>
      <c r="I396" s="30">
        <v>44</v>
      </c>
      <c r="J396" s="25"/>
      <c r="K396" s="26"/>
      <c r="L396" s="12"/>
      <c r="M396" s="30"/>
      <c r="N396" s="14">
        <f>H396*I396</f>
        <v>792</v>
      </c>
      <c r="O396" s="12">
        <f>L396*M396</f>
        <v>0</v>
      </c>
      <c r="P396" s="31">
        <f>N396+O396</f>
        <v>792</v>
      </c>
      <c r="Q396" s="44">
        <f>P396*1.2</f>
        <v>950.4</v>
      </c>
      <c r="R396" s="11" t="s">
        <v>50</v>
      </c>
      <c r="S396" s="12" t="s">
        <v>51</v>
      </c>
      <c r="T396" s="45">
        <v>6</v>
      </c>
      <c r="U396" s="14"/>
      <c r="V396" s="15"/>
      <c r="W396" s="14" t="s">
        <v>28</v>
      </c>
      <c r="X396" s="45">
        <v>6</v>
      </c>
      <c r="Y396" s="12" t="s">
        <v>44</v>
      </c>
      <c r="Z396" s="12">
        <f>I396+M396-D396</f>
        <v>38</v>
      </c>
      <c r="AA396" s="14" t="s">
        <v>45</v>
      </c>
      <c r="AB396" s="15">
        <f>I396+M396-D396</f>
        <v>38</v>
      </c>
      <c r="AC396" s="14" t="s">
        <v>41</v>
      </c>
      <c r="AD396" s="12">
        <f>I396</f>
        <v>44</v>
      </c>
      <c r="AE396" s="14"/>
      <c r="AF396" s="15"/>
      <c r="AG396" s="14" t="s">
        <v>30</v>
      </c>
      <c r="AH396" s="15">
        <v>88</v>
      </c>
      <c r="AI396" s="14" t="s">
        <v>46</v>
      </c>
      <c r="AJ396" s="15">
        <f>AD396+AF396-1</f>
        <v>43</v>
      </c>
      <c r="AK396" s="14" t="s">
        <v>31</v>
      </c>
      <c r="AL396" s="15">
        <v>1</v>
      </c>
    </row>
    <row r="397" spans="1:38" ht="15.75" customHeight="1">
      <c r="A397" s="3">
        <v>66</v>
      </c>
      <c r="B397" s="4">
        <f>(G397*I397)+(K397*M397)</f>
        <v>66.44</v>
      </c>
      <c r="C397" s="50">
        <f>A397/1.51</f>
        <v>43.70860927152318</v>
      </c>
      <c r="D397" s="57">
        <f>_xlfn.CEILING.MATH(I397/8)</f>
        <v>6</v>
      </c>
      <c r="E397" s="17" t="s">
        <v>32</v>
      </c>
      <c r="F397" s="3" t="s">
        <v>42</v>
      </c>
      <c r="G397" s="4">
        <v>1.51</v>
      </c>
      <c r="H397" s="4">
        <v>18</v>
      </c>
      <c r="I397" s="5">
        <v>44</v>
      </c>
      <c r="J397" s="3"/>
      <c r="K397" s="4"/>
      <c r="M397" s="5"/>
      <c r="N397" s="8">
        <f>H397*I397</f>
        <v>792</v>
      </c>
      <c r="O397" s="2">
        <f>L397*M397</f>
        <v>0</v>
      </c>
      <c r="P397" s="9">
        <f>N397+O397</f>
        <v>792</v>
      </c>
      <c r="Q397" s="41">
        <f>P397*1.2</f>
        <v>950.4</v>
      </c>
      <c r="R397" s="18" t="s">
        <v>50</v>
      </c>
      <c r="S397" s="2" t="s">
        <v>51</v>
      </c>
      <c r="T397" s="47">
        <v>6</v>
      </c>
      <c r="V397" s="16"/>
      <c r="W397" s="8" t="s">
        <v>28</v>
      </c>
      <c r="X397" s="47">
        <v>6</v>
      </c>
      <c r="Y397" s="2" t="s">
        <v>44</v>
      </c>
      <c r="Z397" s="2">
        <f>I397+M397-D397</f>
        <v>38</v>
      </c>
      <c r="AA397" s="8" t="s">
        <v>45</v>
      </c>
      <c r="AB397" s="16">
        <f>I397+M397-D397</f>
        <v>38</v>
      </c>
      <c r="AC397" s="8" t="s">
        <v>41</v>
      </c>
      <c r="AD397" s="2">
        <f>I397</f>
        <v>44</v>
      </c>
      <c r="AE397" s="8"/>
      <c r="AG397" s="8" t="s">
        <v>30</v>
      </c>
      <c r="AH397" s="16">
        <v>88</v>
      </c>
      <c r="AI397" s="8" t="s">
        <v>46</v>
      </c>
      <c r="AJ397" s="16">
        <f>AD397+AF397-1</f>
        <v>43</v>
      </c>
      <c r="AK397" s="8" t="s">
        <v>31</v>
      </c>
      <c r="AL397" s="16">
        <v>1</v>
      </c>
    </row>
    <row r="398" spans="1:38" ht="15.75" customHeight="1">
      <c r="A398" s="3">
        <v>66</v>
      </c>
      <c r="B398" s="4">
        <f>(G398*I398)+(K398*M398)</f>
        <v>66.44</v>
      </c>
      <c r="C398" s="50">
        <f>A398/1.51</f>
        <v>43.70860927152318</v>
      </c>
      <c r="D398" s="57">
        <f>_xlfn.CEILING.MATH(I398/8)</f>
        <v>6</v>
      </c>
      <c r="E398" s="3" t="s">
        <v>34</v>
      </c>
      <c r="F398" s="3" t="s">
        <v>43</v>
      </c>
      <c r="G398" s="4">
        <v>1.51</v>
      </c>
      <c r="H398" s="4">
        <v>18</v>
      </c>
      <c r="I398" s="5">
        <v>44</v>
      </c>
      <c r="J398" s="3"/>
      <c r="K398" s="4"/>
      <c r="M398" s="5"/>
      <c r="N398" s="8">
        <f>H398*I398</f>
        <v>792</v>
      </c>
      <c r="O398" s="2">
        <f>L398*M398</f>
        <v>0</v>
      </c>
      <c r="P398" s="9">
        <f>N398+O398</f>
        <v>792</v>
      </c>
      <c r="Q398" s="41">
        <f>P398*1.2</f>
        <v>950.4</v>
      </c>
      <c r="R398" s="18" t="s">
        <v>50</v>
      </c>
      <c r="S398" s="2" t="s">
        <v>51</v>
      </c>
      <c r="T398" s="47">
        <v>6</v>
      </c>
      <c r="V398" s="16"/>
      <c r="W398" s="8" t="s">
        <v>28</v>
      </c>
      <c r="X398" s="47">
        <v>6</v>
      </c>
      <c r="Y398" s="2" t="s">
        <v>44</v>
      </c>
      <c r="Z398" s="2">
        <f>I398+M398-D398</f>
        <v>38</v>
      </c>
      <c r="AA398" s="8" t="s">
        <v>45</v>
      </c>
      <c r="AB398" s="16">
        <f>I398+M398-D398</f>
        <v>38</v>
      </c>
      <c r="AC398" s="8" t="s">
        <v>41</v>
      </c>
      <c r="AD398" s="2">
        <f>I398</f>
        <v>44</v>
      </c>
      <c r="AE398" s="8"/>
      <c r="AG398" s="8" t="s">
        <v>30</v>
      </c>
      <c r="AH398" s="16">
        <v>88</v>
      </c>
      <c r="AI398" s="8" t="s">
        <v>46</v>
      </c>
      <c r="AJ398" s="16">
        <f>AD398+AF398-1</f>
        <v>43</v>
      </c>
      <c r="AK398" s="8" t="s">
        <v>31</v>
      </c>
      <c r="AL398" s="16">
        <v>1</v>
      </c>
    </row>
    <row r="399" spans="1:38" ht="15.75" customHeight="1">
      <c r="A399" s="3">
        <v>66.5</v>
      </c>
      <c r="B399" s="87">
        <f>(G399*I399)+(K399*M399)</f>
        <v>66.95</v>
      </c>
      <c r="C399" s="50">
        <f>A399/1.51</f>
        <v>44.039735099337747</v>
      </c>
      <c r="D399" s="57">
        <f>_xlfn.CEILING.MATH(I399/8)</f>
        <v>6</v>
      </c>
      <c r="E399" s="7" t="s">
        <v>24</v>
      </c>
      <c r="F399" s="3" t="s">
        <v>40</v>
      </c>
      <c r="G399" s="87">
        <v>1.51</v>
      </c>
      <c r="H399" s="87">
        <v>18</v>
      </c>
      <c r="I399" s="5">
        <v>44</v>
      </c>
      <c r="J399" s="3" t="s">
        <v>25</v>
      </c>
      <c r="K399" s="87">
        <v>0.51</v>
      </c>
      <c r="L399" s="87">
        <v>6</v>
      </c>
      <c r="M399" s="5">
        <v>1</v>
      </c>
      <c r="N399" s="8">
        <f>H399*I399</f>
        <v>792</v>
      </c>
      <c r="O399" s="88">
        <f>L399*M399</f>
        <v>6</v>
      </c>
      <c r="P399" s="89">
        <f>N399+O399</f>
        <v>798</v>
      </c>
      <c r="Q399" s="41">
        <f>P399*1.2</f>
        <v>957.59999999999991</v>
      </c>
      <c r="R399" s="18" t="s">
        <v>50</v>
      </c>
      <c r="S399" s="2" t="s">
        <v>51</v>
      </c>
      <c r="T399" s="47">
        <v>6</v>
      </c>
      <c r="V399" s="16"/>
      <c r="W399" s="8" t="s">
        <v>28</v>
      </c>
      <c r="X399" s="47">
        <v>6</v>
      </c>
      <c r="Y399" s="88" t="s">
        <v>44</v>
      </c>
      <c r="Z399" s="88">
        <f>I399+M399-D399</f>
        <v>39</v>
      </c>
      <c r="AA399" s="8" t="s">
        <v>45</v>
      </c>
      <c r="AB399" s="16">
        <f>I399+M399-D399</f>
        <v>39</v>
      </c>
      <c r="AC399" s="8" t="s">
        <v>41</v>
      </c>
      <c r="AD399" s="88">
        <f>I399</f>
        <v>44</v>
      </c>
      <c r="AE399" s="8" t="s">
        <v>29</v>
      </c>
      <c r="AF399" s="16">
        <f>M399</f>
        <v>1</v>
      </c>
      <c r="AG399" s="8" t="s">
        <v>30</v>
      </c>
      <c r="AH399" s="16">
        <v>90</v>
      </c>
      <c r="AI399" s="8" t="s">
        <v>46</v>
      </c>
      <c r="AJ399" s="16">
        <f>AD399+AF399-1</f>
        <v>44</v>
      </c>
      <c r="AK399" s="8" t="s">
        <v>31</v>
      </c>
      <c r="AL399" s="16">
        <v>1</v>
      </c>
    </row>
    <row r="400" spans="1:38" ht="15.75" customHeight="1">
      <c r="A400" s="3">
        <v>66.5</v>
      </c>
      <c r="B400" s="4">
        <f>(G400*I400)+(K400*M400)</f>
        <v>66.95</v>
      </c>
      <c r="C400" s="50">
        <f>A400/1.51</f>
        <v>44.039735099337747</v>
      </c>
      <c r="D400" s="57">
        <f>_xlfn.CEILING.MATH(I400/8)</f>
        <v>6</v>
      </c>
      <c r="E400" s="17" t="s">
        <v>32</v>
      </c>
      <c r="F400" s="3" t="s">
        <v>42</v>
      </c>
      <c r="G400" s="4">
        <v>1.51</v>
      </c>
      <c r="H400" s="4">
        <v>18</v>
      </c>
      <c r="I400" s="5">
        <v>44</v>
      </c>
      <c r="J400" s="3" t="s">
        <v>33</v>
      </c>
      <c r="K400" s="4">
        <v>0.51</v>
      </c>
      <c r="L400" s="4">
        <v>6</v>
      </c>
      <c r="M400" s="5">
        <v>1</v>
      </c>
      <c r="N400" s="8">
        <f>H400*I400</f>
        <v>792</v>
      </c>
      <c r="O400" s="2">
        <f>L400*M400</f>
        <v>6</v>
      </c>
      <c r="P400" s="9">
        <f>N400+O400</f>
        <v>798</v>
      </c>
      <c r="Q400" s="41">
        <f>P400*1.2</f>
        <v>957.59999999999991</v>
      </c>
      <c r="R400" s="18" t="s">
        <v>50</v>
      </c>
      <c r="S400" s="2" t="s">
        <v>51</v>
      </c>
      <c r="T400" s="47">
        <v>6</v>
      </c>
      <c r="V400" s="16"/>
      <c r="W400" s="8" t="s">
        <v>28</v>
      </c>
      <c r="X400" s="47">
        <v>6</v>
      </c>
      <c r="Y400" s="2" t="s">
        <v>44</v>
      </c>
      <c r="Z400" s="2">
        <f>I400+M400-D400</f>
        <v>39</v>
      </c>
      <c r="AA400" s="8" t="s">
        <v>45</v>
      </c>
      <c r="AB400" s="16">
        <f>I400+M400-D400</f>
        <v>39</v>
      </c>
      <c r="AC400" s="8" t="s">
        <v>41</v>
      </c>
      <c r="AD400" s="2">
        <f>I400</f>
        <v>44</v>
      </c>
      <c r="AE400" s="8" t="s">
        <v>29</v>
      </c>
      <c r="AF400" s="16">
        <f>M400</f>
        <v>1</v>
      </c>
      <c r="AG400" s="8" t="s">
        <v>30</v>
      </c>
      <c r="AH400" s="16">
        <v>90</v>
      </c>
      <c r="AI400" s="8" t="s">
        <v>46</v>
      </c>
      <c r="AJ400" s="16">
        <f>AD400+AF400-1</f>
        <v>44</v>
      </c>
      <c r="AK400" s="8" t="s">
        <v>31</v>
      </c>
      <c r="AL400" s="16">
        <v>1</v>
      </c>
    </row>
    <row r="401" spans="1:38" ht="15.75" customHeight="1">
      <c r="A401" s="3">
        <v>66.5</v>
      </c>
      <c r="B401" s="87">
        <f>(G401*I401)+(K401*M401)</f>
        <v>66.95</v>
      </c>
      <c r="C401" s="50">
        <f>A401/1.51</f>
        <v>44.039735099337747</v>
      </c>
      <c r="D401" s="57">
        <f>_xlfn.CEILING.MATH(I401/8)</f>
        <v>6</v>
      </c>
      <c r="E401" s="3" t="s">
        <v>34</v>
      </c>
      <c r="F401" s="3" t="s">
        <v>43</v>
      </c>
      <c r="G401" s="87">
        <v>1.51</v>
      </c>
      <c r="H401" s="87">
        <v>18</v>
      </c>
      <c r="I401" s="5">
        <v>44</v>
      </c>
      <c r="J401" s="3" t="s">
        <v>35</v>
      </c>
      <c r="K401" s="87">
        <v>0.51</v>
      </c>
      <c r="L401" s="87">
        <v>6</v>
      </c>
      <c r="M401" s="5">
        <v>1</v>
      </c>
      <c r="N401" s="8">
        <f>H401*I401</f>
        <v>792</v>
      </c>
      <c r="O401" s="88">
        <f>L401*M401</f>
        <v>6</v>
      </c>
      <c r="P401" s="89">
        <f>N401+O401</f>
        <v>798</v>
      </c>
      <c r="Q401" s="41">
        <f>P401*1.2</f>
        <v>957.59999999999991</v>
      </c>
      <c r="R401" s="18" t="s">
        <v>50</v>
      </c>
      <c r="S401" s="2" t="s">
        <v>51</v>
      </c>
      <c r="T401" s="47">
        <v>6</v>
      </c>
      <c r="V401" s="16"/>
      <c r="W401" s="8" t="s">
        <v>28</v>
      </c>
      <c r="X401" s="47">
        <v>6</v>
      </c>
      <c r="Y401" s="88" t="s">
        <v>44</v>
      </c>
      <c r="Z401" s="88">
        <f>I401+M401-D401</f>
        <v>39</v>
      </c>
      <c r="AA401" s="8" t="s">
        <v>45</v>
      </c>
      <c r="AB401" s="16">
        <f>I401+M401-D401</f>
        <v>39</v>
      </c>
      <c r="AC401" s="8" t="s">
        <v>41</v>
      </c>
      <c r="AD401" s="88">
        <f>I401</f>
        <v>44</v>
      </c>
      <c r="AE401" s="8" t="s">
        <v>29</v>
      </c>
      <c r="AF401" s="16">
        <f>M401</f>
        <v>1</v>
      </c>
      <c r="AG401" s="8" t="s">
        <v>30</v>
      </c>
      <c r="AH401" s="16">
        <v>90</v>
      </c>
      <c r="AI401" s="8" t="s">
        <v>46</v>
      </c>
      <c r="AJ401" s="16">
        <f>AD401+AF401-1</f>
        <v>44</v>
      </c>
      <c r="AK401" s="8" t="s">
        <v>31</v>
      </c>
      <c r="AL401" s="16">
        <v>1</v>
      </c>
    </row>
    <row r="402" spans="1:38" ht="15.75" customHeight="1">
      <c r="A402" s="3">
        <v>67</v>
      </c>
      <c r="B402" s="87">
        <f>(G402*I402)+(K402*M402)</f>
        <v>67.45</v>
      </c>
      <c r="C402" s="50">
        <f>A402/1.51</f>
        <v>44.370860927152314</v>
      </c>
      <c r="D402" s="57">
        <f>_xlfn.CEILING.MATH(I402/8)</f>
        <v>6</v>
      </c>
      <c r="E402" s="7" t="s">
        <v>24</v>
      </c>
      <c r="F402" s="3" t="s">
        <v>40</v>
      </c>
      <c r="G402" s="87">
        <v>1.51</v>
      </c>
      <c r="H402" s="87">
        <v>18</v>
      </c>
      <c r="I402" s="5">
        <v>44</v>
      </c>
      <c r="J402" s="3" t="s">
        <v>36</v>
      </c>
      <c r="K402" s="87">
        <v>1.01</v>
      </c>
      <c r="L402" s="87">
        <v>12</v>
      </c>
      <c r="M402" s="5">
        <v>1</v>
      </c>
      <c r="N402" s="8">
        <f>H402*I402</f>
        <v>792</v>
      </c>
      <c r="O402" s="88">
        <f>L402*M402</f>
        <v>12</v>
      </c>
      <c r="P402" s="89">
        <f>N402+O402</f>
        <v>804</v>
      </c>
      <c r="Q402" s="41">
        <f>P402*1.2</f>
        <v>964.8</v>
      </c>
      <c r="R402" s="18" t="s">
        <v>50</v>
      </c>
      <c r="S402" s="88" t="s">
        <v>51</v>
      </c>
      <c r="T402" s="47">
        <v>6</v>
      </c>
      <c r="V402" s="16"/>
      <c r="W402" s="8" t="s">
        <v>28</v>
      </c>
      <c r="X402" s="47">
        <v>6</v>
      </c>
      <c r="Y402" s="88" t="s">
        <v>44</v>
      </c>
      <c r="Z402" s="88">
        <f>I402+M402-D402</f>
        <v>39</v>
      </c>
      <c r="AA402" s="8" t="s">
        <v>45</v>
      </c>
      <c r="AB402" s="16">
        <f>I402+M402-D402</f>
        <v>39</v>
      </c>
      <c r="AC402" s="8" t="s">
        <v>41</v>
      </c>
      <c r="AD402" s="88">
        <f>I402</f>
        <v>44</v>
      </c>
      <c r="AE402" s="8" t="s">
        <v>37</v>
      </c>
      <c r="AF402" s="16">
        <f>M402</f>
        <v>1</v>
      </c>
      <c r="AG402" s="8" t="s">
        <v>30</v>
      </c>
      <c r="AH402" s="16">
        <v>90</v>
      </c>
      <c r="AI402" s="8" t="s">
        <v>46</v>
      </c>
      <c r="AJ402" s="16">
        <f>AD402+AF402-1</f>
        <v>44</v>
      </c>
      <c r="AK402" s="8" t="s">
        <v>31</v>
      </c>
      <c r="AL402" s="16">
        <v>1</v>
      </c>
    </row>
    <row r="403" spans="1:38" ht="15.75" customHeight="1">
      <c r="A403" s="3">
        <v>67</v>
      </c>
      <c r="B403" s="4">
        <f>(G403*I403)+(K403*M403)</f>
        <v>67.45</v>
      </c>
      <c r="C403" s="50">
        <f>A403/1.51</f>
        <v>44.370860927152314</v>
      </c>
      <c r="D403" s="57">
        <f>_xlfn.CEILING.MATH(I403/8)</f>
        <v>6</v>
      </c>
      <c r="E403" s="17" t="s">
        <v>32</v>
      </c>
      <c r="F403" s="3" t="s">
        <v>42</v>
      </c>
      <c r="G403" s="4">
        <v>1.51</v>
      </c>
      <c r="H403" s="4">
        <v>18</v>
      </c>
      <c r="I403" s="5">
        <v>44</v>
      </c>
      <c r="J403" s="3" t="s">
        <v>38</v>
      </c>
      <c r="K403" s="4">
        <v>1.01</v>
      </c>
      <c r="L403" s="4">
        <v>12</v>
      </c>
      <c r="M403" s="5">
        <v>1</v>
      </c>
      <c r="N403" s="8">
        <f>H403*I403</f>
        <v>792</v>
      </c>
      <c r="O403" s="2">
        <f>L403*M403</f>
        <v>12</v>
      </c>
      <c r="P403" s="9">
        <f>N403+O403</f>
        <v>804</v>
      </c>
      <c r="Q403" s="41">
        <f>P403*1.2</f>
        <v>964.8</v>
      </c>
      <c r="R403" s="18" t="s">
        <v>50</v>
      </c>
      <c r="S403" s="2" t="s">
        <v>51</v>
      </c>
      <c r="T403" s="47">
        <v>6</v>
      </c>
      <c r="V403" s="16"/>
      <c r="W403" s="8" t="s">
        <v>28</v>
      </c>
      <c r="X403" s="47">
        <v>6</v>
      </c>
      <c r="Y403" s="2" t="s">
        <v>44</v>
      </c>
      <c r="Z403" s="2">
        <f>I403+M403-D403</f>
        <v>39</v>
      </c>
      <c r="AA403" s="8" t="s">
        <v>45</v>
      </c>
      <c r="AB403" s="16">
        <f>I403+M403-D403</f>
        <v>39</v>
      </c>
      <c r="AC403" s="8" t="s">
        <v>41</v>
      </c>
      <c r="AD403" s="2">
        <f>I403</f>
        <v>44</v>
      </c>
      <c r="AE403" s="8" t="s">
        <v>37</v>
      </c>
      <c r="AF403" s="16">
        <f>M403</f>
        <v>1</v>
      </c>
      <c r="AG403" s="8" t="s">
        <v>30</v>
      </c>
      <c r="AH403" s="16">
        <v>90</v>
      </c>
      <c r="AI403" s="8" t="s">
        <v>46</v>
      </c>
      <c r="AJ403" s="16">
        <f>AD403+AF403-1</f>
        <v>44</v>
      </c>
      <c r="AK403" s="8" t="s">
        <v>31</v>
      </c>
      <c r="AL403" s="16">
        <v>1</v>
      </c>
    </row>
    <row r="404" spans="1:38" ht="15.75" customHeight="1">
      <c r="A404" s="34">
        <v>67</v>
      </c>
      <c r="B404" s="35">
        <f>(G404*I404)+(K404*M404)</f>
        <v>67.45</v>
      </c>
      <c r="C404" s="52">
        <f>A404/1.51</f>
        <v>44.370860927152314</v>
      </c>
      <c r="D404" s="58">
        <f>_xlfn.CEILING.MATH(I404/8)</f>
        <v>6</v>
      </c>
      <c r="E404" s="34" t="s">
        <v>34</v>
      </c>
      <c r="F404" s="34" t="s">
        <v>43</v>
      </c>
      <c r="G404" s="35">
        <v>1.51</v>
      </c>
      <c r="H404" s="35">
        <v>18</v>
      </c>
      <c r="I404" s="38">
        <v>44</v>
      </c>
      <c r="J404" s="34" t="s">
        <v>39</v>
      </c>
      <c r="K404" s="35">
        <v>1.01</v>
      </c>
      <c r="L404" s="35">
        <v>12</v>
      </c>
      <c r="M404" s="38">
        <v>1</v>
      </c>
      <c r="N404" s="23">
        <f>H404*I404</f>
        <v>792</v>
      </c>
      <c r="O404" s="21">
        <f>L404*M404</f>
        <v>12</v>
      </c>
      <c r="P404" s="39">
        <f>N404+O404</f>
        <v>804</v>
      </c>
      <c r="Q404" s="42">
        <f>P404*1.2</f>
        <v>964.8</v>
      </c>
      <c r="R404" s="18" t="s">
        <v>50</v>
      </c>
      <c r="S404" s="88" t="s">
        <v>51</v>
      </c>
      <c r="T404" s="47">
        <v>6</v>
      </c>
      <c r="V404" s="16"/>
      <c r="W404" s="8" t="s">
        <v>28</v>
      </c>
      <c r="X404" s="47">
        <v>6</v>
      </c>
      <c r="Y404" s="21" t="s">
        <v>44</v>
      </c>
      <c r="Z404" s="21">
        <f>I404+M404-D404</f>
        <v>39</v>
      </c>
      <c r="AA404" s="23" t="s">
        <v>45</v>
      </c>
      <c r="AB404" s="24">
        <f>I404+M404-D404</f>
        <v>39</v>
      </c>
      <c r="AC404" s="23" t="s">
        <v>41</v>
      </c>
      <c r="AD404" s="21">
        <f>I404</f>
        <v>44</v>
      </c>
      <c r="AE404" s="23" t="s">
        <v>37</v>
      </c>
      <c r="AF404" s="24">
        <f>M404</f>
        <v>1</v>
      </c>
      <c r="AG404" s="23" t="s">
        <v>30</v>
      </c>
      <c r="AH404" s="24">
        <v>90</v>
      </c>
      <c r="AI404" s="23" t="s">
        <v>46</v>
      </c>
      <c r="AJ404" s="24">
        <f>AD404+AF404-1</f>
        <v>44</v>
      </c>
      <c r="AK404" s="23" t="s">
        <v>31</v>
      </c>
      <c r="AL404" s="24">
        <v>1</v>
      </c>
    </row>
    <row r="405" spans="1:38" ht="15.75" customHeight="1">
      <c r="A405" s="25">
        <v>67.5</v>
      </c>
      <c r="B405" s="26">
        <f>(G405*I405)+(K405*M405)</f>
        <v>67.95</v>
      </c>
      <c r="C405" s="54">
        <f>A405/1.51</f>
        <v>44.701986754966889</v>
      </c>
      <c r="D405" s="56">
        <f>_xlfn.CEILING.MATH(I405/8)</f>
        <v>6</v>
      </c>
      <c r="E405" s="29" t="s">
        <v>24</v>
      </c>
      <c r="F405" s="25" t="s">
        <v>40</v>
      </c>
      <c r="G405" s="26">
        <v>1.51</v>
      </c>
      <c r="H405" s="26">
        <v>18</v>
      </c>
      <c r="I405" s="30">
        <v>45</v>
      </c>
      <c r="J405" s="25"/>
      <c r="K405" s="26"/>
      <c r="L405" s="12"/>
      <c r="M405" s="30"/>
      <c r="N405" s="14">
        <f>H405*I405</f>
        <v>810</v>
      </c>
      <c r="O405" s="12">
        <f>L405*M405</f>
        <v>0</v>
      </c>
      <c r="P405" s="31">
        <f>N405+O405</f>
        <v>810</v>
      </c>
      <c r="Q405" s="44">
        <f>P405*1.2</f>
        <v>972</v>
      </c>
      <c r="R405" s="11" t="s">
        <v>50</v>
      </c>
      <c r="S405" s="12" t="s">
        <v>51</v>
      </c>
      <c r="T405" s="45">
        <v>6</v>
      </c>
      <c r="U405" s="14"/>
      <c r="V405" s="15"/>
      <c r="W405" s="14" t="s">
        <v>28</v>
      </c>
      <c r="X405" s="45">
        <v>6</v>
      </c>
      <c r="Y405" s="12" t="s">
        <v>44</v>
      </c>
      <c r="Z405" s="12">
        <f>I405+M405-D405</f>
        <v>39</v>
      </c>
      <c r="AA405" s="14" t="s">
        <v>45</v>
      </c>
      <c r="AB405" s="15">
        <f>I405+M405-D405</f>
        <v>39</v>
      </c>
      <c r="AC405" s="14" t="s">
        <v>41</v>
      </c>
      <c r="AD405" s="12">
        <f>I405</f>
        <v>45</v>
      </c>
      <c r="AE405" s="14"/>
      <c r="AF405" s="15"/>
      <c r="AG405" s="14" t="s">
        <v>30</v>
      </c>
      <c r="AH405" s="15">
        <v>90</v>
      </c>
      <c r="AI405" s="14" t="s">
        <v>46</v>
      </c>
      <c r="AJ405" s="15">
        <f>AD405+AF405-1</f>
        <v>44</v>
      </c>
      <c r="AK405" s="14" t="s">
        <v>31</v>
      </c>
      <c r="AL405" s="15">
        <v>1</v>
      </c>
    </row>
    <row r="406" spans="1:38" ht="15.75" customHeight="1">
      <c r="A406" s="3">
        <v>67.5</v>
      </c>
      <c r="B406" s="87">
        <f>(G406*I406)+(K406*M406)</f>
        <v>67.95</v>
      </c>
      <c r="C406" s="50">
        <f>A406/1.51</f>
        <v>44.701986754966889</v>
      </c>
      <c r="D406" s="57">
        <f>_xlfn.CEILING.MATH(I406/8)</f>
        <v>6</v>
      </c>
      <c r="E406" s="17" t="s">
        <v>32</v>
      </c>
      <c r="F406" s="3" t="s">
        <v>42</v>
      </c>
      <c r="G406" s="87">
        <v>1.51</v>
      </c>
      <c r="H406" s="87">
        <v>18</v>
      </c>
      <c r="I406" s="5">
        <v>45</v>
      </c>
      <c r="J406" s="3"/>
      <c r="K406" s="87"/>
      <c r="L406" s="88"/>
      <c r="M406" s="5"/>
      <c r="N406" s="8">
        <f>H406*I406</f>
        <v>810</v>
      </c>
      <c r="O406" s="88">
        <f>L406*M406</f>
        <v>0</v>
      </c>
      <c r="P406" s="89">
        <f>N406+O406</f>
        <v>810</v>
      </c>
      <c r="Q406" s="41">
        <f>P406*1.2</f>
        <v>972</v>
      </c>
      <c r="R406" s="18" t="s">
        <v>50</v>
      </c>
      <c r="S406" s="2" t="s">
        <v>51</v>
      </c>
      <c r="T406" s="47">
        <v>6</v>
      </c>
      <c r="V406" s="16"/>
      <c r="W406" s="8" t="s">
        <v>28</v>
      </c>
      <c r="X406" s="47">
        <v>6</v>
      </c>
      <c r="Y406" s="88" t="s">
        <v>44</v>
      </c>
      <c r="Z406" s="88">
        <f>I406+M406-D406</f>
        <v>39</v>
      </c>
      <c r="AA406" s="8" t="s">
        <v>45</v>
      </c>
      <c r="AB406" s="16">
        <f>I406+M406-D406</f>
        <v>39</v>
      </c>
      <c r="AC406" s="8" t="s">
        <v>41</v>
      </c>
      <c r="AD406" s="88">
        <f>I406</f>
        <v>45</v>
      </c>
      <c r="AE406" s="8"/>
      <c r="AG406" s="8" t="s">
        <v>30</v>
      </c>
      <c r="AH406" s="16">
        <v>90</v>
      </c>
      <c r="AI406" s="8" t="s">
        <v>46</v>
      </c>
      <c r="AJ406" s="16">
        <f>AD406+AF406-1</f>
        <v>44</v>
      </c>
      <c r="AK406" s="8" t="s">
        <v>31</v>
      </c>
      <c r="AL406" s="16">
        <v>1</v>
      </c>
    </row>
    <row r="407" spans="1:38" ht="15.75" customHeight="1">
      <c r="A407" s="3">
        <v>67.5</v>
      </c>
      <c r="B407" s="87">
        <f>(G407*I407)+(K407*M407)</f>
        <v>67.95</v>
      </c>
      <c r="C407" s="50">
        <f>A407/1.51</f>
        <v>44.701986754966889</v>
      </c>
      <c r="D407" s="57">
        <f>_xlfn.CEILING.MATH(I407/8)</f>
        <v>6</v>
      </c>
      <c r="E407" s="3" t="s">
        <v>34</v>
      </c>
      <c r="F407" s="3" t="s">
        <v>43</v>
      </c>
      <c r="G407" s="87">
        <v>1.51</v>
      </c>
      <c r="H407" s="87">
        <v>18</v>
      </c>
      <c r="I407" s="5">
        <v>45</v>
      </c>
      <c r="J407" s="3"/>
      <c r="K407" s="87"/>
      <c r="L407" s="88"/>
      <c r="M407" s="5"/>
      <c r="N407" s="8">
        <f>H407*I407</f>
        <v>810</v>
      </c>
      <c r="O407" s="88">
        <f>L407*M407</f>
        <v>0</v>
      </c>
      <c r="P407" s="89">
        <f>N407+O407</f>
        <v>810</v>
      </c>
      <c r="Q407" s="41">
        <f>P407*1.2</f>
        <v>972</v>
      </c>
      <c r="R407" s="18" t="s">
        <v>50</v>
      </c>
      <c r="S407" s="88" t="s">
        <v>51</v>
      </c>
      <c r="T407" s="47">
        <v>6</v>
      </c>
      <c r="V407" s="16"/>
      <c r="W407" s="8" t="s">
        <v>28</v>
      </c>
      <c r="X407" s="47">
        <v>6</v>
      </c>
      <c r="Y407" s="88" t="s">
        <v>44</v>
      </c>
      <c r="Z407" s="88">
        <f>I407+M407-D407</f>
        <v>39</v>
      </c>
      <c r="AA407" s="8" t="s">
        <v>45</v>
      </c>
      <c r="AB407" s="16">
        <f>I407+M407-D407</f>
        <v>39</v>
      </c>
      <c r="AC407" s="8" t="s">
        <v>41</v>
      </c>
      <c r="AD407" s="88">
        <f>I407</f>
        <v>45</v>
      </c>
      <c r="AE407" s="8"/>
      <c r="AG407" s="8" t="s">
        <v>30</v>
      </c>
      <c r="AH407" s="16">
        <v>90</v>
      </c>
      <c r="AI407" s="8" t="s">
        <v>46</v>
      </c>
      <c r="AJ407" s="16">
        <f>AD407+AF407-1</f>
        <v>44</v>
      </c>
      <c r="AK407" s="8" t="s">
        <v>31</v>
      </c>
      <c r="AL407" s="16">
        <v>1</v>
      </c>
    </row>
    <row r="408" spans="1:38" ht="15.75" customHeight="1">
      <c r="A408" s="3">
        <v>68</v>
      </c>
      <c r="B408" s="87">
        <f>(G408*I408)+(K408*M408)</f>
        <v>68.460000000000008</v>
      </c>
      <c r="C408" s="50">
        <f>A408/1.51</f>
        <v>45.033112582781456</v>
      </c>
      <c r="D408" s="57">
        <f>_xlfn.CEILING.MATH(I408/8)</f>
        <v>6</v>
      </c>
      <c r="E408" s="7" t="s">
        <v>24</v>
      </c>
      <c r="F408" s="3" t="s">
        <v>40</v>
      </c>
      <c r="G408" s="87">
        <v>1.51</v>
      </c>
      <c r="H408" s="87">
        <v>18</v>
      </c>
      <c r="I408" s="5">
        <v>45</v>
      </c>
      <c r="J408" s="3" t="s">
        <v>25</v>
      </c>
      <c r="K408" s="87">
        <v>0.51</v>
      </c>
      <c r="L408" s="87">
        <v>6</v>
      </c>
      <c r="M408" s="5">
        <v>1</v>
      </c>
      <c r="N408" s="8">
        <f>H408*I408</f>
        <v>810</v>
      </c>
      <c r="O408" s="88">
        <f>L408*M408</f>
        <v>6</v>
      </c>
      <c r="P408" s="89">
        <f>N408+O408</f>
        <v>816</v>
      </c>
      <c r="Q408" s="41">
        <f>P408*1.2</f>
        <v>979.19999999999993</v>
      </c>
      <c r="R408" s="18" t="s">
        <v>50</v>
      </c>
      <c r="S408" s="88" t="s">
        <v>51</v>
      </c>
      <c r="T408" s="47">
        <v>6</v>
      </c>
      <c r="V408" s="16"/>
      <c r="W408" s="8" t="s">
        <v>28</v>
      </c>
      <c r="X408" s="47">
        <v>6</v>
      </c>
      <c r="Y408" s="88" t="s">
        <v>44</v>
      </c>
      <c r="Z408" s="88">
        <f>I408+M408-D408</f>
        <v>40</v>
      </c>
      <c r="AA408" s="8" t="s">
        <v>45</v>
      </c>
      <c r="AB408" s="16">
        <f>I408+M408-D408</f>
        <v>40</v>
      </c>
      <c r="AC408" s="8" t="s">
        <v>41</v>
      </c>
      <c r="AD408" s="88">
        <f>I408</f>
        <v>45</v>
      </c>
      <c r="AE408" s="8" t="s">
        <v>29</v>
      </c>
      <c r="AF408" s="16">
        <f>M408</f>
        <v>1</v>
      </c>
      <c r="AG408" s="8" t="s">
        <v>30</v>
      </c>
      <c r="AH408" s="16">
        <v>92</v>
      </c>
      <c r="AI408" s="8" t="s">
        <v>46</v>
      </c>
      <c r="AJ408" s="16">
        <f>AD408+AF408-1</f>
        <v>45</v>
      </c>
      <c r="AK408" s="8" t="s">
        <v>31</v>
      </c>
      <c r="AL408" s="16">
        <v>1</v>
      </c>
    </row>
    <row r="409" spans="1:38" ht="15.75" customHeight="1">
      <c r="A409" s="3">
        <v>68</v>
      </c>
      <c r="B409" s="87">
        <f>(G409*I409)+(K409*M409)</f>
        <v>68.460000000000008</v>
      </c>
      <c r="C409" s="50">
        <f>A409/1.51</f>
        <v>45.033112582781456</v>
      </c>
      <c r="D409" s="57">
        <f>_xlfn.CEILING.MATH(I409/8)</f>
        <v>6</v>
      </c>
      <c r="E409" s="17" t="s">
        <v>32</v>
      </c>
      <c r="F409" s="3" t="s">
        <v>42</v>
      </c>
      <c r="G409" s="87">
        <v>1.51</v>
      </c>
      <c r="H409" s="87">
        <v>18</v>
      </c>
      <c r="I409" s="5">
        <v>45</v>
      </c>
      <c r="J409" s="3" t="s">
        <v>33</v>
      </c>
      <c r="K409" s="87">
        <v>0.51</v>
      </c>
      <c r="L409" s="87">
        <v>6</v>
      </c>
      <c r="M409" s="5">
        <v>1</v>
      </c>
      <c r="N409" s="8">
        <f>H409*I409</f>
        <v>810</v>
      </c>
      <c r="O409" s="88">
        <f>L409*M409</f>
        <v>6</v>
      </c>
      <c r="P409" s="89">
        <f>N409+O409</f>
        <v>816</v>
      </c>
      <c r="Q409" s="41">
        <f>P409*1.2</f>
        <v>979.19999999999993</v>
      </c>
      <c r="R409" s="18" t="s">
        <v>50</v>
      </c>
      <c r="S409" s="88" t="s">
        <v>51</v>
      </c>
      <c r="T409" s="47">
        <v>6</v>
      </c>
      <c r="V409" s="16"/>
      <c r="W409" s="8" t="s">
        <v>28</v>
      </c>
      <c r="X409" s="47">
        <v>6</v>
      </c>
      <c r="Y409" s="88" t="s">
        <v>44</v>
      </c>
      <c r="Z409" s="88">
        <f>I409+M409-D409</f>
        <v>40</v>
      </c>
      <c r="AA409" s="8" t="s">
        <v>45</v>
      </c>
      <c r="AB409" s="16">
        <f>I409+M409-D409</f>
        <v>40</v>
      </c>
      <c r="AC409" s="8" t="s">
        <v>41</v>
      </c>
      <c r="AD409" s="88">
        <f>I409</f>
        <v>45</v>
      </c>
      <c r="AE409" s="8" t="s">
        <v>29</v>
      </c>
      <c r="AF409" s="16">
        <f>M409</f>
        <v>1</v>
      </c>
      <c r="AG409" s="8" t="s">
        <v>30</v>
      </c>
      <c r="AH409" s="16">
        <v>92</v>
      </c>
      <c r="AI409" s="8" t="s">
        <v>46</v>
      </c>
      <c r="AJ409" s="16">
        <f>AD409+AF409-1</f>
        <v>45</v>
      </c>
      <c r="AK409" s="8" t="s">
        <v>31</v>
      </c>
      <c r="AL409" s="16">
        <v>1</v>
      </c>
    </row>
    <row r="410" spans="1:38" ht="15.75" customHeight="1">
      <c r="A410" s="3">
        <v>68</v>
      </c>
      <c r="B410" s="87">
        <f>(G410*I410)+(K410*M410)</f>
        <v>68.460000000000008</v>
      </c>
      <c r="C410" s="50">
        <f>A410/1.51</f>
        <v>45.033112582781456</v>
      </c>
      <c r="D410" s="57">
        <f>_xlfn.CEILING.MATH(I410/8)</f>
        <v>6</v>
      </c>
      <c r="E410" s="3" t="s">
        <v>34</v>
      </c>
      <c r="F410" s="3" t="s">
        <v>43</v>
      </c>
      <c r="G410" s="87">
        <v>1.51</v>
      </c>
      <c r="H410" s="87">
        <v>18</v>
      </c>
      <c r="I410" s="5">
        <v>45</v>
      </c>
      <c r="J410" s="3" t="s">
        <v>35</v>
      </c>
      <c r="K410" s="87">
        <v>0.51</v>
      </c>
      <c r="L410" s="87">
        <v>6</v>
      </c>
      <c r="M410" s="5">
        <v>1</v>
      </c>
      <c r="N410" s="8">
        <f>H410*I410</f>
        <v>810</v>
      </c>
      <c r="O410" s="88">
        <f>L410*M410</f>
        <v>6</v>
      </c>
      <c r="P410" s="89">
        <f>N410+O410</f>
        <v>816</v>
      </c>
      <c r="Q410" s="41">
        <f>P410*1.2</f>
        <v>979.19999999999993</v>
      </c>
      <c r="R410" s="18" t="s">
        <v>50</v>
      </c>
      <c r="S410" s="88" t="s">
        <v>51</v>
      </c>
      <c r="T410" s="47">
        <v>6</v>
      </c>
      <c r="V410" s="16"/>
      <c r="W410" s="8" t="s">
        <v>28</v>
      </c>
      <c r="X410" s="47">
        <v>6</v>
      </c>
      <c r="Y410" s="88" t="s">
        <v>44</v>
      </c>
      <c r="Z410" s="88">
        <f>I410+M410-D410</f>
        <v>40</v>
      </c>
      <c r="AA410" s="8" t="s">
        <v>45</v>
      </c>
      <c r="AB410" s="16">
        <f>I410+M410-D410</f>
        <v>40</v>
      </c>
      <c r="AC410" s="8" t="s">
        <v>41</v>
      </c>
      <c r="AD410" s="88">
        <f>I410</f>
        <v>45</v>
      </c>
      <c r="AE410" s="8" t="s">
        <v>29</v>
      </c>
      <c r="AF410" s="16">
        <f>M410</f>
        <v>1</v>
      </c>
      <c r="AG410" s="8" t="s">
        <v>30</v>
      </c>
      <c r="AH410" s="16">
        <v>92</v>
      </c>
      <c r="AI410" s="8" t="s">
        <v>46</v>
      </c>
      <c r="AJ410" s="16">
        <f>AD410+AF410-1</f>
        <v>45</v>
      </c>
      <c r="AK410" s="8" t="s">
        <v>31</v>
      </c>
      <c r="AL410" s="16">
        <v>1</v>
      </c>
    </row>
    <row r="411" spans="1:38" ht="15.75" customHeight="1">
      <c r="A411" s="3">
        <v>68.5</v>
      </c>
      <c r="B411" s="87">
        <f>(G411*I411)+(K411*M411)</f>
        <v>68.960000000000008</v>
      </c>
      <c r="C411" s="50">
        <f>A411/1.51</f>
        <v>45.364238410596023</v>
      </c>
      <c r="D411" s="57">
        <f>_xlfn.CEILING.MATH(I411/8)</f>
        <v>6</v>
      </c>
      <c r="E411" s="7" t="s">
        <v>24</v>
      </c>
      <c r="F411" s="3" t="s">
        <v>40</v>
      </c>
      <c r="G411" s="87">
        <v>1.51</v>
      </c>
      <c r="H411" s="87">
        <v>18</v>
      </c>
      <c r="I411" s="5">
        <v>45</v>
      </c>
      <c r="J411" s="3" t="s">
        <v>36</v>
      </c>
      <c r="K411" s="87">
        <v>1.01</v>
      </c>
      <c r="L411" s="87">
        <v>12</v>
      </c>
      <c r="M411" s="5">
        <v>1</v>
      </c>
      <c r="N411" s="8">
        <f>H411*I411</f>
        <v>810</v>
      </c>
      <c r="O411" s="88">
        <f>L411*M411</f>
        <v>12</v>
      </c>
      <c r="P411" s="89">
        <f>N411+O411</f>
        <v>822</v>
      </c>
      <c r="Q411" s="41">
        <f>P411*1.2</f>
        <v>986.4</v>
      </c>
      <c r="R411" s="18" t="s">
        <v>50</v>
      </c>
      <c r="S411" s="88" t="s">
        <v>51</v>
      </c>
      <c r="T411" s="47">
        <v>6</v>
      </c>
      <c r="V411" s="16"/>
      <c r="W411" s="8" t="s">
        <v>28</v>
      </c>
      <c r="X411" s="47">
        <v>6</v>
      </c>
      <c r="Y411" s="88" t="s">
        <v>44</v>
      </c>
      <c r="Z411" s="88">
        <f>I411+M411-D411</f>
        <v>40</v>
      </c>
      <c r="AA411" s="8" t="s">
        <v>45</v>
      </c>
      <c r="AB411" s="16">
        <f>I411+M411-D411</f>
        <v>40</v>
      </c>
      <c r="AC411" s="8" t="s">
        <v>41</v>
      </c>
      <c r="AD411" s="88">
        <f>I411</f>
        <v>45</v>
      </c>
      <c r="AE411" s="8" t="s">
        <v>37</v>
      </c>
      <c r="AF411" s="16">
        <f>M411</f>
        <v>1</v>
      </c>
      <c r="AG411" s="8" t="s">
        <v>30</v>
      </c>
      <c r="AH411" s="16">
        <v>92</v>
      </c>
      <c r="AI411" s="8" t="s">
        <v>46</v>
      </c>
      <c r="AJ411" s="16">
        <f>AD411+AF411-1</f>
        <v>45</v>
      </c>
      <c r="AK411" s="8" t="s">
        <v>31</v>
      </c>
      <c r="AL411" s="16">
        <v>1</v>
      </c>
    </row>
    <row r="412" spans="1:38" ht="15.75" customHeight="1">
      <c r="A412" s="3">
        <v>68.5</v>
      </c>
      <c r="B412" s="4">
        <f>(G412*I412)+(K412*M412)</f>
        <v>68.960000000000008</v>
      </c>
      <c r="C412" s="50">
        <f>A412/1.51</f>
        <v>45.364238410596023</v>
      </c>
      <c r="D412" s="57">
        <f>_xlfn.CEILING.MATH(I412/8)</f>
        <v>6</v>
      </c>
      <c r="E412" s="17" t="s">
        <v>32</v>
      </c>
      <c r="F412" s="3" t="s">
        <v>42</v>
      </c>
      <c r="G412" s="4">
        <v>1.51</v>
      </c>
      <c r="H412" s="4">
        <v>18</v>
      </c>
      <c r="I412" s="5">
        <v>45</v>
      </c>
      <c r="J412" s="3" t="s">
        <v>38</v>
      </c>
      <c r="K412" s="4">
        <v>1.01</v>
      </c>
      <c r="L412" s="4">
        <v>12</v>
      </c>
      <c r="M412" s="5">
        <v>1</v>
      </c>
      <c r="N412" s="8">
        <f>H412*I412</f>
        <v>810</v>
      </c>
      <c r="O412" s="2">
        <f>L412*M412</f>
        <v>12</v>
      </c>
      <c r="P412" s="9">
        <f>N412+O412</f>
        <v>822</v>
      </c>
      <c r="Q412" s="41">
        <f>P412*1.2</f>
        <v>986.4</v>
      </c>
      <c r="R412" s="18" t="s">
        <v>50</v>
      </c>
      <c r="S412" s="2" t="s">
        <v>51</v>
      </c>
      <c r="T412" s="47">
        <v>6</v>
      </c>
      <c r="V412" s="16"/>
      <c r="W412" s="8" t="s">
        <v>28</v>
      </c>
      <c r="X412" s="47">
        <v>6</v>
      </c>
      <c r="Y412" s="2" t="s">
        <v>44</v>
      </c>
      <c r="Z412" s="2">
        <f>I412+M412-D412</f>
        <v>40</v>
      </c>
      <c r="AA412" s="8" t="s">
        <v>45</v>
      </c>
      <c r="AB412" s="16">
        <f>I412+M412-D412</f>
        <v>40</v>
      </c>
      <c r="AC412" s="8" t="s">
        <v>41</v>
      </c>
      <c r="AD412" s="2">
        <f>I412</f>
        <v>45</v>
      </c>
      <c r="AE412" s="8" t="s">
        <v>37</v>
      </c>
      <c r="AF412" s="16">
        <f>M412</f>
        <v>1</v>
      </c>
      <c r="AG412" s="8" t="s">
        <v>30</v>
      </c>
      <c r="AH412" s="16">
        <v>92</v>
      </c>
      <c r="AI412" s="8" t="s">
        <v>46</v>
      </c>
      <c r="AJ412" s="16">
        <f>AD412+AF412-1</f>
        <v>45</v>
      </c>
      <c r="AK412" s="8" t="s">
        <v>31</v>
      </c>
      <c r="AL412" s="16">
        <v>1</v>
      </c>
    </row>
    <row r="413" spans="1:38" ht="15.75" customHeight="1">
      <c r="A413" s="34">
        <v>68.5</v>
      </c>
      <c r="B413" s="35">
        <f>(G413*I413)+(K413*M413)</f>
        <v>68.960000000000008</v>
      </c>
      <c r="C413" s="52">
        <f>A413/1.51</f>
        <v>45.364238410596023</v>
      </c>
      <c r="D413" s="58">
        <f>_xlfn.CEILING.MATH(I413/8)</f>
        <v>6</v>
      </c>
      <c r="E413" s="34" t="s">
        <v>34</v>
      </c>
      <c r="F413" s="34" t="s">
        <v>43</v>
      </c>
      <c r="G413" s="35">
        <v>1.51</v>
      </c>
      <c r="H413" s="35">
        <v>18</v>
      </c>
      <c r="I413" s="38">
        <v>45</v>
      </c>
      <c r="J413" s="34" t="s">
        <v>39</v>
      </c>
      <c r="K413" s="35">
        <v>1.01</v>
      </c>
      <c r="L413" s="35">
        <v>12</v>
      </c>
      <c r="M413" s="38">
        <v>1</v>
      </c>
      <c r="N413" s="23">
        <f>H413*I413</f>
        <v>810</v>
      </c>
      <c r="O413" s="21">
        <f>L413*M413</f>
        <v>12</v>
      </c>
      <c r="P413" s="39">
        <f>N413+O413</f>
        <v>822</v>
      </c>
      <c r="Q413" s="42">
        <f>P413*1.2</f>
        <v>986.4</v>
      </c>
      <c r="R413" s="18" t="s">
        <v>50</v>
      </c>
      <c r="S413" s="88" t="s">
        <v>51</v>
      </c>
      <c r="T413" s="47">
        <v>6</v>
      </c>
      <c r="V413" s="16"/>
      <c r="W413" s="8" t="s">
        <v>28</v>
      </c>
      <c r="X413" s="47">
        <v>6</v>
      </c>
      <c r="Y413" s="21" t="s">
        <v>44</v>
      </c>
      <c r="Z413" s="21">
        <f>I413+M413-D413</f>
        <v>40</v>
      </c>
      <c r="AA413" s="23" t="s">
        <v>45</v>
      </c>
      <c r="AB413" s="24">
        <f>I413+M413-D413</f>
        <v>40</v>
      </c>
      <c r="AC413" s="23" t="s">
        <v>41</v>
      </c>
      <c r="AD413" s="21">
        <f>I413</f>
        <v>45</v>
      </c>
      <c r="AE413" s="23" t="s">
        <v>37</v>
      </c>
      <c r="AF413" s="24">
        <f>M413</f>
        <v>1</v>
      </c>
      <c r="AG413" s="23" t="s">
        <v>30</v>
      </c>
      <c r="AH413" s="24">
        <v>92</v>
      </c>
      <c r="AI413" s="23" t="s">
        <v>46</v>
      </c>
      <c r="AJ413" s="24">
        <f>AD413+AF413-1</f>
        <v>45</v>
      </c>
      <c r="AK413" s="23" t="s">
        <v>31</v>
      </c>
      <c r="AL413" s="24">
        <v>1</v>
      </c>
    </row>
    <row r="414" spans="1:38" ht="15.75" customHeight="1">
      <c r="A414" s="25">
        <v>69</v>
      </c>
      <c r="B414" s="26">
        <f>(G414*I414)+(K414*M414)</f>
        <v>69.459999999999994</v>
      </c>
      <c r="C414" s="54">
        <f>A414/1.51</f>
        <v>45.695364238410598</v>
      </c>
      <c r="D414" s="56">
        <f>_xlfn.CEILING.MATH(I414/8)</f>
        <v>6</v>
      </c>
      <c r="E414" s="29" t="s">
        <v>24</v>
      </c>
      <c r="F414" s="25" t="s">
        <v>40</v>
      </c>
      <c r="G414" s="26">
        <v>1.51</v>
      </c>
      <c r="H414" s="26">
        <v>18</v>
      </c>
      <c r="I414" s="30">
        <v>46</v>
      </c>
      <c r="J414" s="25"/>
      <c r="K414" s="26"/>
      <c r="L414" s="12"/>
      <c r="M414" s="30"/>
      <c r="N414" s="14">
        <f>H414*I414</f>
        <v>828</v>
      </c>
      <c r="O414" s="12">
        <f>L414*M414</f>
        <v>0</v>
      </c>
      <c r="P414" s="31">
        <f>N414+O414</f>
        <v>828</v>
      </c>
      <c r="Q414" s="44">
        <f>P414*1.2</f>
        <v>993.59999999999991</v>
      </c>
      <c r="R414" s="11" t="s">
        <v>50</v>
      </c>
      <c r="S414" s="12" t="s">
        <v>51</v>
      </c>
      <c r="T414" s="45">
        <v>6</v>
      </c>
      <c r="U414" s="14"/>
      <c r="V414" s="15"/>
      <c r="W414" s="14" t="s">
        <v>28</v>
      </c>
      <c r="X414" s="45">
        <v>6</v>
      </c>
      <c r="Y414" s="12" t="s">
        <v>44</v>
      </c>
      <c r="Z414" s="12">
        <f>I414+M414-D414</f>
        <v>40</v>
      </c>
      <c r="AA414" s="14" t="s">
        <v>45</v>
      </c>
      <c r="AB414" s="15">
        <f>I414+M414-D414</f>
        <v>40</v>
      </c>
      <c r="AC414" s="14" t="s">
        <v>41</v>
      </c>
      <c r="AD414" s="12">
        <f>I414</f>
        <v>46</v>
      </c>
      <c r="AE414" s="14"/>
      <c r="AF414" s="15"/>
      <c r="AG414" s="14" t="s">
        <v>30</v>
      </c>
      <c r="AH414" s="15">
        <v>92</v>
      </c>
      <c r="AI414" s="14" t="s">
        <v>46</v>
      </c>
      <c r="AJ414" s="15">
        <f>AD414+AF414-1</f>
        <v>45</v>
      </c>
      <c r="AK414" s="14" t="s">
        <v>31</v>
      </c>
      <c r="AL414" s="15">
        <v>1</v>
      </c>
    </row>
    <row r="415" spans="1:38" ht="15.75" customHeight="1">
      <c r="A415" s="3">
        <v>69</v>
      </c>
      <c r="B415" s="4">
        <f>(G415*I415)+(K415*M415)</f>
        <v>69.459999999999994</v>
      </c>
      <c r="C415" s="50">
        <f>A415/1.51</f>
        <v>45.695364238410598</v>
      </c>
      <c r="D415" s="57">
        <f>_xlfn.CEILING.MATH(I415/8)</f>
        <v>6</v>
      </c>
      <c r="E415" s="17" t="s">
        <v>32</v>
      </c>
      <c r="F415" s="3" t="s">
        <v>42</v>
      </c>
      <c r="G415" s="4">
        <v>1.51</v>
      </c>
      <c r="H415" s="4">
        <v>18</v>
      </c>
      <c r="I415" s="5">
        <v>46</v>
      </c>
      <c r="J415" s="3"/>
      <c r="K415" s="4"/>
      <c r="M415" s="5"/>
      <c r="N415" s="8">
        <f>H415*I415</f>
        <v>828</v>
      </c>
      <c r="O415" s="2">
        <f>L415*M415</f>
        <v>0</v>
      </c>
      <c r="P415" s="9">
        <f>N415+O415</f>
        <v>828</v>
      </c>
      <c r="Q415" s="41">
        <f>P415*1.2</f>
        <v>993.59999999999991</v>
      </c>
      <c r="R415" s="18" t="s">
        <v>50</v>
      </c>
      <c r="S415" s="2" t="s">
        <v>51</v>
      </c>
      <c r="T415" s="47">
        <v>6</v>
      </c>
      <c r="V415" s="16"/>
      <c r="W415" s="8" t="s">
        <v>28</v>
      </c>
      <c r="X415" s="47">
        <v>6</v>
      </c>
      <c r="Y415" s="2" t="s">
        <v>44</v>
      </c>
      <c r="Z415" s="2">
        <f>I415+M415-D415</f>
        <v>40</v>
      </c>
      <c r="AA415" s="8" t="s">
        <v>45</v>
      </c>
      <c r="AB415" s="16">
        <f>I415+M415-D415</f>
        <v>40</v>
      </c>
      <c r="AC415" s="8" t="s">
        <v>41</v>
      </c>
      <c r="AD415" s="2">
        <f>I415</f>
        <v>46</v>
      </c>
      <c r="AE415" s="8"/>
      <c r="AG415" s="8" t="s">
        <v>30</v>
      </c>
      <c r="AH415" s="16">
        <v>92</v>
      </c>
      <c r="AI415" s="8" t="s">
        <v>46</v>
      </c>
      <c r="AJ415" s="16">
        <f>AD415+AF415-1</f>
        <v>45</v>
      </c>
      <c r="AK415" s="8" t="s">
        <v>31</v>
      </c>
      <c r="AL415" s="16">
        <v>1</v>
      </c>
    </row>
    <row r="416" spans="1:38" ht="15.75" customHeight="1">
      <c r="A416" s="3">
        <v>69</v>
      </c>
      <c r="B416" s="87">
        <f>(G416*I416)+(K416*M416)</f>
        <v>69.459999999999994</v>
      </c>
      <c r="C416" s="50">
        <f>A416/1.51</f>
        <v>45.695364238410598</v>
      </c>
      <c r="D416" s="57">
        <f>_xlfn.CEILING.MATH(I416/8)</f>
        <v>6</v>
      </c>
      <c r="E416" s="3" t="s">
        <v>34</v>
      </c>
      <c r="F416" s="3" t="s">
        <v>43</v>
      </c>
      <c r="G416" s="87">
        <v>1.51</v>
      </c>
      <c r="H416" s="87">
        <v>18</v>
      </c>
      <c r="I416" s="5">
        <v>46</v>
      </c>
      <c r="J416" s="3"/>
      <c r="K416" s="87"/>
      <c r="L416" s="88"/>
      <c r="M416" s="5"/>
      <c r="N416" s="8">
        <f>H416*I416</f>
        <v>828</v>
      </c>
      <c r="O416" s="88">
        <f>L416*M416</f>
        <v>0</v>
      </c>
      <c r="P416" s="89">
        <f>N416+O416</f>
        <v>828</v>
      </c>
      <c r="Q416" s="41">
        <f>P416*1.2</f>
        <v>993.59999999999991</v>
      </c>
      <c r="R416" s="18" t="s">
        <v>50</v>
      </c>
      <c r="S416" s="88" t="s">
        <v>51</v>
      </c>
      <c r="T416" s="47">
        <v>6</v>
      </c>
      <c r="V416" s="16"/>
      <c r="W416" s="8" t="s">
        <v>28</v>
      </c>
      <c r="X416" s="47">
        <v>6</v>
      </c>
      <c r="Y416" s="88" t="s">
        <v>44</v>
      </c>
      <c r="Z416" s="88">
        <f>I416+M416-D416</f>
        <v>40</v>
      </c>
      <c r="AA416" s="8" t="s">
        <v>45</v>
      </c>
      <c r="AB416" s="16">
        <f>I416+M416-D416</f>
        <v>40</v>
      </c>
      <c r="AC416" s="8" t="s">
        <v>41</v>
      </c>
      <c r="AD416" s="88">
        <f>I416</f>
        <v>46</v>
      </c>
      <c r="AE416" s="8"/>
      <c r="AG416" s="8" t="s">
        <v>30</v>
      </c>
      <c r="AH416" s="16">
        <v>92</v>
      </c>
      <c r="AI416" s="8" t="s">
        <v>46</v>
      </c>
      <c r="AJ416" s="16">
        <f>AD416+AF416-1</f>
        <v>45</v>
      </c>
      <c r="AK416" s="8" t="s">
        <v>31</v>
      </c>
      <c r="AL416" s="16">
        <v>1</v>
      </c>
    </row>
    <row r="417" spans="1:38" ht="15.75" customHeight="1">
      <c r="A417" s="3">
        <v>69.5</v>
      </c>
      <c r="B417" s="87">
        <f>(G417*I417)+(K417*M417)</f>
        <v>69.97</v>
      </c>
      <c r="C417" s="50">
        <f>A417/1.51</f>
        <v>46.026490066225165</v>
      </c>
      <c r="D417" s="57">
        <f>_xlfn.CEILING.MATH(I417/8)</f>
        <v>6</v>
      </c>
      <c r="E417" s="7" t="s">
        <v>24</v>
      </c>
      <c r="F417" s="3" t="s">
        <v>40</v>
      </c>
      <c r="G417" s="87">
        <v>1.51</v>
      </c>
      <c r="H417" s="87">
        <v>18</v>
      </c>
      <c r="I417" s="5">
        <v>46</v>
      </c>
      <c r="J417" s="3" t="s">
        <v>25</v>
      </c>
      <c r="K417" s="87">
        <v>0.51</v>
      </c>
      <c r="L417" s="87">
        <v>6</v>
      </c>
      <c r="M417" s="5">
        <v>1</v>
      </c>
      <c r="N417" s="8">
        <f>H417*I417</f>
        <v>828</v>
      </c>
      <c r="O417" s="88">
        <f>L417*M417</f>
        <v>6</v>
      </c>
      <c r="P417" s="89">
        <f>N417+O417</f>
        <v>834</v>
      </c>
      <c r="Q417" s="41">
        <f>P417*1.2</f>
        <v>1000.8</v>
      </c>
      <c r="R417" s="18" t="s">
        <v>50</v>
      </c>
      <c r="S417" s="88" t="s">
        <v>51</v>
      </c>
      <c r="T417" s="47">
        <v>6</v>
      </c>
      <c r="V417" s="16"/>
      <c r="W417" s="8" t="s">
        <v>28</v>
      </c>
      <c r="X417" s="47">
        <v>6</v>
      </c>
      <c r="Y417" s="88" t="s">
        <v>44</v>
      </c>
      <c r="Z417" s="88">
        <f>I417+M417-D417</f>
        <v>41</v>
      </c>
      <c r="AA417" s="8" t="s">
        <v>45</v>
      </c>
      <c r="AB417" s="16">
        <f>I417+M417-D417</f>
        <v>41</v>
      </c>
      <c r="AC417" s="8" t="s">
        <v>41</v>
      </c>
      <c r="AD417" s="88">
        <f>I417</f>
        <v>46</v>
      </c>
      <c r="AE417" s="8" t="s">
        <v>29</v>
      </c>
      <c r="AF417" s="16">
        <f>M417</f>
        <v>1</v>
      </c>
      <c r="AG417" s="8" t="s">
        <v>30</v>
      </c>
      <c r="AH417" s="16">
        <v>94</v>
      </c>
      <c r="AI417" s="8" t="s">
        <v>46</v>
      </c>
      <c r="AJ417" s="16">
        <f>AD417+AF417-1</f>
        <v>46</v>
      </c>
      <c r="AK417" s="8" t="s">
        <v>31</v>
      </c>
      <c r="AL417" s="16">
        <v>1</v>
      </c>
    </row>
    <row r="418" spans="1:38" ht="15.75" customHeight="1">
      <c r="A418" s="3">
        <v>69.5</v>
      </c>
      <c r="B418" s="4">
        <f>(G418*I418)+(K418*M418)</f>
        <v>69.97</v>
      </c>
      <c r="C418" s="50">
        <f>A418/1.51</f>
        <v>46.026490066225165</v>
      </c>
      <c r="D418" s="57">
        <f>_xlfn.CEILING.MATH(I418/8)</f>
        <v>6</v>
      </c>
      <c r="E418" s="17" t="s">
        <v>32</v>
      </c>
      <c r="F418" s="3" t="s">
        <v>42</v>
      </c>
      <c r="G418" s="4">
        <v>1.51</v>
      </c>
      <c r="H418" s="4">
        <v>18</v>
      </c>
      <c r="I418" s="5">
        <v>46</v>
      </c>
      <c r="J418" s="3" t="s">
        <v>33</v>
      </c>
      <c r="K418" s="4">
        <v>0.51</v>
      </c>
      <c r="L418" s="4">
        <v>6</v>
      </c>
      <c r="M418" s="5">
        <v>1</v>
      </c>
      <c r="N418" s="8">
        <f>H418*I418</f>
        <v>828</v>
      </c>
      <c r="O418" s="2">
        <f>L418*M418</f>
        <v>6</v>
      </c>
      <c r="P418" s="9">
        <f>N418+O418</f>
        <v>834</v>
      </c>
      <c r="Q418" s="41">
        <f>P418*1.2</f>
        <v>1000.8</v>
      </c>
      <c r="R418" s="18" t="s">
        <v>50</v>
      </c>
      <c r="S418" s="2" t="s">
        <v>51</v>
      </c>
      <c r="T418" s="47">
        <v>6</v>
      </c>
      <c r="V418" s="16"/>
      <c r="W418" s="8" t="s">
        <v>28</v>
      </c>
      <c r="X418" s="47">
        <v>6</v>
      </c>
      <c r="Y418" s="2" t="s">
        <v>44</v>
      </c>
      <c r="Z418" s="2">
        <f>I418+M418-D418</f>
        <v>41</v>
      </c>
      <c r="AA418" s="8" t="s">
        <v>45</v>
      </c>
      <c r="AB418" s="16">
        <f>I418+M418-D418</f>
        <v>41</v>
      </c>
      <c r="AC418" s="8" t="s">
        <v>41</v>
      </c>
      <c r="AD418" s="2">
        <f>I418</f>
        <v>46</v>
      </c>
      <c r="AE418" s="8" t="s">
        <v>29</v>
      </c>
      <c r="AF418" s="16">
        <f>M418</f>
        <v>1</v>
      </c>
      <c r="AG418" s="8" t="s">
        <v>30</v>
      </c>
      <c r="AH418" s="16">
        <v>94</v>
      </c>
      <c r="AI418" s="8" t="s">
        <v>46</v>
      </c>
      <c r="AJ418" s="16">
        <f>AD418+AF418-1</f>
        <v>46</v>
      </c>
      <c r="AK418" s="8" t="s">
        <v>31</v>
      </c>
      <c r="AL418" s="16">
        <v>1</v>
      </c>
    </row>
    <row r="419" spans="1:38" ht="15.75" customHeight="1">
      <c r="A419" s="3">
        <v>69.5</v>
      </c>
      <c r="B419" s="87">
        <f>(G419*I419)+(K419*M419)</f>
        <v>69.97</v>
      </c>
      <c r="C419" s="50">
        <f>A419/1.51</f>
        <v>46.026490066225165</v>
      </c>
      <c r="D419" s="57">
        <f>_xlfn.CEILING.MATH(I419/8)</f>
        <v>6</v>
      </c>
      <c r="E419" s="3" t="s">
        <v>34</v>
      </c>
      <c r="F419" s="3" t="s">
        <v>43</v>
      </c>
      <c r="G419" s="87">
        <v>1.51</v>
      </c>
      <c r="H419" s="87">
        <v>18</v>
      </c>
      <c r="I419" s="5">
        <v>46</v>
      </c>
      <c r="J419" s="3" t="s">
        <v>35</v>
      </c>
      <c r="K419" s="87">
        <v>0.51</v>
      </c>
      <c r="L419" s="87">
        <v>6</v>
      </c>
      <c r="M419" s="5">
        <v>1</v>
      </c>
      <c r="N419" s="8">
        <f>H419*I419</f>
        <v>828</v>
      </c>
      <c r="O419" s="88">
        <f>L419*M419</f>
        <v>6</v>
      </c>
      <c r="P419" s="89">
        <f>N419+O419</f>
        <v>834</v>
      </c>
      <c r="Q419" s="41">
        <f>P419*1.2</f>
        <v>1000.8</v>
      </c>
      <c r="R419" s="18" t="s">
        <v>50</v>
      </c>
      <c r="S419" s="88" t="s">
        <v>51</v>
      </c>
      <c r="T419" s="47">
        <v>6</v>
      </c>
      <c r="V419" s="16"/>
      <c r="W419" s="8" t="s">
        <v>28</v>
      </c>
      <c r="X419" s="47">
        <v>6</v>
      </c>
      <c r="Y419" s="88" t="s">
        <v>44</v>
      </c>
      <c r="Z419" s="88">
        <f>I419+M419-D419</f>
        <v>41</v>
      </c>
      <c r="AA419" s="8" t="s">
        <v>45</v>
      </c>
      <c r="AB419" s="16">
        <f>I419+M419-D419</f>
        <v>41</v>
      </c>
      <c r="AC419" s="8" t="s">
        <v>41</v>
      </c>
      <c r="AD419" s="88">
        <f>I419</f>
        <v>46</v>
      </c>
      <c r="AE419" s="8" t="s">
        <v>29</v>
      </c>
      <c r="AF419" s="16">
        <f>M419</f>
        <v>1</v>
      </c>
      <c r="AG419" s="8" t="s">
        <v>30</v>
      </c>
      <c r="AH419" s="16">
        <v>94</v>
      </c>
      <c r="AI419" s="8" t="s">
        <v>46</v>
      </c>
      <c r="AJ419" s="16">
        <f>AD419+AF419-1</f>
        <v>46</v>
      </c>
      <c r="AK419" s="8" t="s">
        <v>31</v>
      </c>
      <c r="AL419" s="16">
        <v>1</v>
      </c>
    </row>
    <row r="420" spans="1:38" ht="15.75" customHeight="1">
      <c r="A420" s="3">
        <v>70</v>
      </c>
      <c r="B420" s="87">
        <f>(G420*I420)+(K420*M420)</f>
        <v>70.47</v>
      </c>
      <c r="C420" s="50">
        <f>A420/1.51</f>
        <v>46.357615894039732</v>
      </c>
      <c r="D420" s="57">
        <f>_xlfn.CEILING.MATH(I420/8)</f>
        <v>6</v>
      </c>
      <c r="E420" s="7" t="s">
        <v>24</v>
      </c>
      <c r="F420" s="3" t="s">
        <v>40</v>
      </c>
      <c r="G420" s="87">
        <v>1.51</v>
      </c>
      <c r="H420" s="87">
        <v>18</v>
      </c>
      <c r="I420" s="5">
        <v>46</v>
      </c>
      <c r="J420" s="3" t="s">
        <v>36</v>
      </c>
      <c r="K420" s="87">
        <v>1.01</v>
      </c>
      <c r="L420" s="87">
        <v>12</v>
      </c>
      <c r="M420" s="5">
        <v>1</v>
      </c>
      <c r="N420" s="8">
        <f>H420*I420</f>
        <v>828</v>
      </c>
      <c r="O420" s="88">
        <f>L420*M420</f>
        <v>12</v>
      </c>
      <c r="P420" s="89">
        <f>N420+O420</f>
        <v>840</v>
      </c>
      <c r="Q420" s="41">
        <f>P420*1.2</f>
        <v>1008</v>
      </c>
      <c r="R420" s="18" t="s">
        <v>50</v>
      </c>
      <c r="S420" s="88" t="s">
        <v>51</v>
      </c>
      <c r="T420" s="47">
        <v>6</v>
      </c>
      <c r="V420" s="16"/>
      <c r="W420" s="8" t="s">
        <v>28</v>
      </c>
      <c r="X420" s="47">
        <v>6</v>
      </c>
      <c r="Y420" s="88" t="s">
        <v>44</v>
      </c>
      <c r="Z420" s="88">
        <f>I420+M420-D420</f>
        <v>41</v>
      </c>
      <c r="AA420" s="8" t="s">
        <v>45</v>
      </c>
      <c r="AB420" s="16">
        <f>I420+M420-D420</f>
        <v>41</v>
      </c>
      <c r="AC420" s="8" t="s">
        <v>41</v>
      </c>
      <c r="AD420" s="88">
        <f>I420</f>
        <v>46</v>
      </c>
      <c r="AE420" s="8" t="s">
        <v>37</v>
      </c>
      <c r="AF420" s="16">
        <f>M420</f>
        <v>1</v>
      </c>
      <c r="AG420" s="8" t="s">
        <v>30</v>
      </c>
      <c r="AH420" s="16">
        <v>94</v>
      </c>
      <c r="AI420" s="8" t="s">
        <v>46</v>
      </c>
      <c r="AJ420" s="16">
        <f>AD420+AF420-1</f>
        <v>46</v>
      </c>
      <c r="AK420" s="8" t="s">
        <v>31</v>
      </c>
      <c r="AL420" s="16">
        <v>1</v>
      </c>
    </row>
    <row r="421" spans="1:38" ht="15.75" customHeight="1">
      <c r="A421" s="3">
        <v>70</v>
      </c>
      <c r="B421" s="4">
        <f>(G421*I421)+(K421*M421)</f>
        <v>70.47</v>
      </c>
      <c r="C421" s="50">
        <f>A421/1.51</f>
        <v>46.357615894039732</v>
      </c>
      <c r="D421" s="57">
        <f>_xlfn.CEILING.MATH(I421/8)</f>
        <v>6</v>
      </c>
      <c r="E421" s="17" t="s">
        <v>32</v>
      </c>
      <c r="F421" s="3" t="s">
        <v>42</v>
      </c>
      <c r="G421" s="4">
        <v>1.51</v>
      </c>
      <c r="H421" s="4">
        <v>18</v>
      </c>
      <c r="I421" s="5">
        <v>46</v>
      </c>
      <c r="J421" s="3" t="s">
        <v>38</v>
      </c>
      <c r="K421" s="4">
        <v>1.01</v>
      </c>
      <c r="L421" s="4">
        <v>12</v>
      </c>
      <c r="M421" s="5">
        <v>1</v>
      </c>
      <c r="N421" s="8">
        <f>H421*I421</f>
        <v>828</v>
      </c>
      <c r="O421" s="2">
        <f>L421*M421</f>
        <v>12</v>
      </c>
      <c r="P421" s="9">
        <f>N421+O421</f>
        <v>840</v>
      </c>
      <c r="Q421" s="41">
        <f>P421*1.2</f>
        <v>1008</v>
      </c>
      <c r="R421" s="18" t="s">
        <v>50</v>
      </c>
      <c r="S421" s="2" t="s">
        <v>51</v>
      </c>
      <c r="T421" s="47">
        <v>6</v>
      </c>
      <c r="V421" s="16"/>
      <c r="W421" s="8" t="s">
        <v>28</v>
      </c>
      <c r="X421" s="47">
        <v>6</v>
      </c>
      <c r="Y421" s="2" t="s">
        <v>44</v>
      </c>
      <c r="Z421" s="2">
        <f>I421+M421-D421</f>
        <v>41</v>
      </c>
      <c r="AA421" s="8" t="s">
        <v>45</v>
      </c>
      <c r="AB421" s="16">
        <f>I421+M421-D421</f>
        <v>41</v>
      </c>
      <c r="AC421" s="8" t="s">
        <v>41</v>
      </c>
      <c r="AD421" s="2">
        <f>I421</f>
        <v>46</v>
      </c>
      <c r="AE421" s="8" t="s">
        <v>37</v>
      </c>
      <c r="AF421" s="16">
        <f>M421</f>
        <v>1</v>
      </c>
      <c r="AG421" s="8" t="s">
        <v>30</v>
      </c>
      <c r="AH421" s="16">
        <v>94</v>
      </c>
      <c r="AI421" s="8" t="s">
        <v>46</v>
      </c>
      <c r="AJ421" s="16">
        <f>AD421+AF421-1</f>
        <v>46</v>
      </c>
      <c r="AK421" s="8" t="s">
        <v>31</v>
      </c>
      <c r="AL421" s="16">
        <v>1</v>
      </c>
    </row>
    <row r="422" spans="1:38" ht="15.75" customHeight="1">
      <c r="A422" s="34">
        <v>70</v>
      </c>
      <c r="B422" s="35">
        <f>(G422*I422)+(K422*M422)</f>
        <v>70.47</v>
      </c>
      <c r="C422" s="52">
        <f>A422/1.51</f>
        <v>46.357615894039732</v>
      </c>
      <c r="D422" s="58">
        <f>_xlfn.CEILING.MATH(I422/8)</f>
        <v>6</v>
      </c>
      <c r="E422" s="34" t="s">
        <v>34</v>
      </c>
      <c r="F422" s="34" t="s">
        <v>43</v>
      </c>
      <c r="G422" s="35">
        <v>1.51</v>
      </c>
      <c r="H422" s="35">
        <v>18</v>
      </c>
      <c r="I422" s="38">
        <v>46</v>
      </c>
      <c r="J422" s="34" t="s">
        <v>39</v>
      </c>
      <c r="K422" s="35">
        <v>1.01</v>
      </c>
      <c r="L422" s="35">
        <v>12</v>
      </c>
      <c r="M422" s="38">
        <v>1</v>
      </c>
      <c r="N422" s="23">
        <f>H422*I422</f>
        <v>828</v>
      </c>
      <c r="O422" s="21">
        <f>L422*M422</f>
        <v>12</v>
      </c>
      <c r="P422" s="39">
        <f>N422+O422</f>
        <v>840</v>
      </c>
      <c r="Q422" s="42">
        <f>P422*1.2</f>
        <v>1008</v>
      </c>
      <c r="R422" s="18" t="s">
        <v>50</v>
      </c>
      <c r="S422" s="88" t="s">
        <v>51</v>
      </c>
      <c r="T422" s="47">
        <v>6</v>
      </c>
      <c r="V422" s="16"/>
      <c r="W422" s="8" t="s">
        <v>28</v>
      </c>
      <c r="X422" s="47">
        <v>6</v>
      </c>
      <c r="Y422" s="21" t="s">
        <v>44</v>
      </c>
      <c r="Z422" s="21">
        <f>I422+M422-D422</f>
        <v>41</v>
      </c>
      <c r="AA422" s="23" t="s">
        <v>45</v>
      </c>
      <c r="AB422" s="24">
        <f>I422+M422-D422</f>
        <v>41</v>
      </c>
      <c r="AC422" s="23" t="s">
        <v>41</v>
      </c>
      <c r="AD422" s="21">
        <f>I422</f>
        <v>46</v>
      </c>
      <c r="AE422" s="23" t="s">
        <v>37</v>
      </c>
      <c r="AF422" s="24">
        <f>M422</f>
        <v>1</v>
      </c>
      <c r="AG422" s="23" t="s">
        <v>30</v>
      </c>
      <c r="AH422" s="24">
        <v>94</v>
      </c>
      <c r="AI422" s="23" t="s">
        <v>46</v>
      </c>
      <c r="AJ422" s="24">
        <f>AD422+AF422-1</f>
        <v>46</v>
      </c>
      <c r="AK422" s="23" t="s">
        <v>31</v>
      </c>
      <c r="AL422" s="24">
        <v>1</v>
      </c>
    </row>
    <row r="423" spans="1:38" ht="15.75" customHeight="1">
      <c r="A423" s="25">
        <v>70.5</v>
      </c>
      <c r="B423" s="26">
        <f>(G423*I423)+(K423*M423)</f>
        <v>70.97</v>
      </c>
      <c r="C423" s="54">
        <f>A423/1.51</f>
        <v>46.688741721854306</v>
      </c>
      <c r="D423" s="56">
        <f>_xlfn.CEILING.MATH(I423/8)</f>
        <v>6</v>
      </c>
      <c r="E423" s="29" t="s">
        <v>24</v>
      </c>
      <c r="F423" s="25" t="s">
        <v>40</v>
      </c>
      <c r="G423" s="26">
        <v>1.51</v>
      </c>
      <c r="H423" s="26">
        <v>18</v>
      </c>
      <c r="I423" s="30">
        <v>47</v>
      </c>
      <c r="J423" s="25"/>
      <c r="K423" s="26"/>
      <c r="L423" s="12"/>
      <c r="M423" s="30"/>
      <c r="N423" s="14">
        <f>H423*I423</f>
        <v>846</v>
      </c>
      <c r="O423" s="12">
        <f>L423*M423</f>
        <v>0</v>
      </c>
      <c r="P423" s="31">
        <f>N423+O423</f>
        <v>846</v>
      </c>
      <c r="Q423" s="44">
        <f>P423*1.2</f>
        <v>1015.1999999999999</v>
      </c>
      <c r="R423" s="11" t="s">
        <v>50</v>
      </c>
      <c r="S423" s="12" t="s">
        <v>51</v>
      </c>
      <c r="T423" s="45">
        <v>6</v>
      </c>
      <c r="U423" s="14"/>
      <c r="V423" s="15"/>
      <c r="W423" s="14" t="s">
        <v>28</v>
      </c>
      <c r="X423" s="45">
        <v>6</v>
      </c>
      <c r="Y423" s="12" t="s">
        <v>44</v>
      </c>
      <c r="Z423" s="12">
        <f>I423+M423-D423</f>
        <v>41</v>
      </c>
      <c r="AA423" s="14" t="s">
        <v>45</v>
      </c>
      <c r="AB423" s="15">
        <f>I423+M423-D423</f>
        <v>41</v>
      </c>
      <c r="AC423" s="14" t="s">
        <v>41</v>
      </c>
      <c r="AD423" s="12">
        <f>I423</f>
        <v>47</v>
      </c>
      <c r="AE423" s="14"/>
      <c r="AF423" s="15"/>
      <c r="AG423" s="14" t="s">
        <v>30</v>
      </c>
      <c r="AH423" s="15">
        <v>94</v>
      </c>
      <c r="AI423" s="14" t="s">
        <v>46</v>
      </c>
      <c r="AJ423" s="15">
        <f>AD423+AF423-1</f>
        <v>46</v>
      </c>
      <c r="AK423" s="14" t="s">
        <v>31</v>
      </c>
      <c r="AL423" s="15">
        <v>1</v>
      </c>
    </row>
    <row r="424" spans="1:38" ht="15.75" customHeight="1">
      <c r="A424" s="3">
        <v>70.5</v>
      </c>
      <c r="B424" s="4">
        <f>(G424*I424)+(K424*M424)</f>
        <v>70.97</v>
      </c>
      <c r="C424" s="50">
        <f>A424/1.51</f>
        <v>46.688741721854306</v>
      </c>
      <c r="D424" s="57">
        <f>_xlfn.CEILING.MATH(I424/8)</f>
        <v>6</v>
      </c>
      <c r="E424" s="17" t="s">
        <v>32</v>
      </c>
      <c r="F424" s="3" t="s">
        <v>42</v>
      </c>
      <c r="G424" s="4">
        <v>1.51</v>
      </c>
      <c r="H424" s="4">
        <v>18</v>
      </c>
      <c r="I424" s="5">
        <v>47</v>
      </c>
      <c r="J424" s="3"/>
      <c r="K424" s="4"/>
      <c r="M424" s="5"/>
      <c r="N424" s="8">
        <f>H424*I424</f>
        <v>846</v>
      </c>
      <c r="O424" s="2">
        <f>L424*M424</f>
        <v>0</v>
      </c>
      <c r="P424" s="9">
        <f>N424+O424</f>
        <v>846</v>
      </c>
      <c r="Q424" s="41">
        <f>P424*1.2</f>
        <v>1015.1999999999999</v>
      </c>
      <c r="R424" s="18" t="s">
        <v>50</v>
      </c>
      <c r="S424" s="2" t="s">
        <v>51</v>
      </c>
      <c r="T424" s="47">
        <v>6</v>
      </c>
      <c r="V424" s="16"/>
      <c r="W424" s="8" t="s">
        <v>28</v>
      </c>
      <c r="X424" s="47">
        <v>6</v>
      </c>
      <c r="Y424" s="2" t="s">
        <v>44</v>
      </c>
      <c r="Z424" s="2">
        <f>I424+M424-D424</f>
        <v>41</v>
      </c>
      <c r="AA424" s="8" t="s">
        <v>45</v>
      </c>
      <c r="AB424" s="16">
        <f>I424+M424-D424</f>
        <v>41</v>
      </c>
      <c r="AC424" s="8" t="s">
        <v>41</v>
      </c>
      <c r="AD424" s="2">
        <f>I424</f>
        <v>47</v>
      </c>
      <c r="AE424" s="8"/>
      <c r="AG424" s="8" t="s">
        <v>30</v>
      </c>
      <c r="AH424" s="16">
        <v>94</v>
      </c>
      <c r="AI424" s="8" t="s">
        <v>46</v>
      </c>
      <c r="AJ424" s="16">
        <f>AD424+AF424-1</f>
        <v>46</v>
      </c>
      <c r="AK424" s="8" t="s">
        <v>31</v>
      </c>
      <c r="AL424" s="16">
        <v>1</v>
      </c>
    </row>
    <row r="425" spans="1:38" ht="15.75" customHeight="1">
      <c r="A425" s="3">
        <v>70.5</v>
      </c>
      <c r="B425" s="4">
        <f>(G425*I425)+(K425*M425)</f>
        <v>70.97</v>
      </c>
      <c r="C425" s="50">
        <f>A425/1.51</f>
        <v>46.688741721854306</v>
      </c>
      <c r="D425" s="57">
        <f>_xlfn.CEILING.MATH(I425/8)</f>
        <v>6</v>
      </c>
      <c r="E425" s="3" t="s">
        <v>34</v>
      </c>
      <c r="F425" s="3" t="s">
        <v>43</v>
      </c>
      <c r="G425" s="4">
        <v>1.51</v>
      </c>
      <c r="H425" s="4">
        <v>18</v>
      </c>
      <c r="I425" s="5">
        <v>47</v>
      </c>
      <c r="J425" s="3"/>
      <c r="K425" s="4"/>
      <c r="M425" s="5"/>
      <c r="N425" s="8">
        <f>H425*I425</f>
        <v>846</v>
      </c>
      <c r="O425" s="2">
        <f>L425*M425</f>
        <v>0</v>
      </c>
      <c r="P425" s="9">
        <f>N425+O425</f>
        <v>846</v>
      </c>
      <c r="Q425" s="41">
        <f>P425*1.2</f>
        <v>1015.1999999999999</v>
      </c>
      <c r="R425" s="18" t="s">
        <v>50</v>
      </c>
      <c r="S425" s="2" t="s">
        <v>51</v>
      </c>
      <c r="T425" s="47">
        <v>6</v>
      </c>
      <c r="V425" s="16"/>
      <c r="W425" s="8" t="s">
        <v>28</v>
      </c>
      <c r="X425" s="47">
        <v>6</v>
      </c>
      <c r="Y425" s="2" t="s">
        <v>44</v>
      </c>
      <c r="Z425" s="2">
        <f>I425+M425-D425</f>
        <v>41</v>
      </c>
      <c r="AA425" s="8" t="s">
        <v>45</v>
      </c>
      <c r="AB425" s="16">
        <f>I425+M425-D425</f>
        <v>41</v>
      </c>
      <c r="AC425" s="8" t="s">
        <v>41</v>
      </c>
      <c r="AD425" s="2">
        <f>I425</f>
        <v>47</v>
      </c>
      <c r="AE425" s="8"/>
      <c r="AG425" s="8" t="s">
        <v>30</v>
      </c>
      <c r="AH425" s="16">
        <v>94</v>
      </c>
      <c r="AI425" s="8" t="s">
        <v>46</v>
      </c>
      <c r="AJ425" s="16">
        <f>AD425+AF425-1</f>
        <v>46</v>
      </c>
      <c r="AK425" s="8" t="s">
        <v>31</v>
      </c>
      <c r="AL425" s="16">
        <v>1</v>
      </c>
    </row>
    <row r="426" spans="1:38" ht="15.75" customHeight="1">
      <c r="A426" s="3">
        <v>71</v>
      </c>
      <c r="B426" s="87">
        <f>(G426*I426)+(K426*M426)</f>
        <v>71.48</v>
      </c>
      <c r="C426" s="50">
        <f>A426/1.51</f>
        <v>47.019867549668874</v>
      </c>
      <c r="D426" s="57">
        <f>_xlfn.CEILING.MATH(I426/8)</f>
        <v>6</v>
      </c>
      <c r="E426" s="7" t="s">
        <v>24</v>
      </c>
      <c r="F426" s="3" t="s">
        <v>40</v>
      </c>
      <c r="G426" s="87">
        <v>1.51</v>
      </c>
      <c r="H426" s="87">
        <v>18</v>
      </c>
      <c r="I426" s="5">
        <v>47</v>
      </c>
      <c r="J426" s="3" t="s">
        <v>25</v>
      </c>
      <c r="K426" s="87">
        <v>0.51</v>
      </c>
      <c r="L426" s="87">
        <v>6</v>
      </c>
      <c r="M426" s="5">
        <v>1</v>
      </c>
      <c r="N426" s="8">
        <f>H426*I426</f>
        <v>846</v>
      </c>
      <c r="O426" s="88">
        <f>L426*M426</f>
        <v>6</v>
      </c>
      <c r="P426" s="89">
        <f>N426+O426</f>
        <v>852</v>
      </c>
      <c r="Q426" s="41">
        <f>P426*1.2</f>
        <v>1022.4</v>
      </c>
      <c r="R426" s="18" t="s">
        <v>50</v>
      </c>
      <c r="S426" s="2" t="s">
        <v>51</v>
      </c>
      <c r="T426" s="47">
        <v>6</v>
      </c>
      <c r="V426" s="16"/>
      <c r="W426" s="8" t="s">
        <v>28</v>
      </c>
      <c r="X426" s="47">
        <v>6</v>
      </c>
      <c r="Y426" s="88" t="s">
        <v>44</v>
      </c>
      <c r="Z426" s="88">
        <f>I426+M426-D426</f>
        <v>42</v>
      </c>
      <c r="AA426" s="8" t="s">
        <v>45</v>
      </c>
      <c r="AB426" s="16">
        <f>I426+M426-D426</f>
        <v>42</v>
      </c>
      <c r="AC426" s="8" t="s">
        <v>41</v>
      </c>
      <c r="AD426" s="88">
        <f>I426</f>
        <v>47</v>
      </c>
      <c r="AE426" s="8" t="s">
        <v>29</v>
      </c>
      <c r="AF426" s="16">
        <f>M426</f>
        <v>1</v>
      </c>
      <c r="AG426" s="8" t="s">
        <v>30</v>
      </c>
      <c r="AH426" s="16">
        <v>96</v>
      </c>
      <c r="AI426" s="8" t="s">
        <v>46</v>
      </c>
      <c r="AJ426" s="16">
        <f>AD426+AF426-1</f>
        <v>47</v>
      </c>
      <c r="AK426" s="8" t="s">
        <v>31</v>
      </c>
      <c r="AL426" s="16">
        <v>1</v>
      </c>
    </row>
    <row r="427" spans="1:38" ht="15.75" customHeight="1">
      <c r="A427" s="3">
        <v>71</v>
      </c>
      <c r="B427" s="4">
        <f>(G427*I427)+(K427*M427)</f>
        <v>71.48</v>
      </c>
      <c r="C427" s="50">
        <f>A427/1.51</f>
        <v>47.019867549668874</v>
      </c>
      <c r="D427" s="57">
        <f>_xlfn.CEILING.MATH(I427/8)</f>
        <v>6</v>
      </c>
      <c r="E427" s="17" t="s">
        <v>32</v>
      </c>
      <c r="F427" s="3" t="s">
        <v>42</v>
      </c>
      <c r="G427" s="4">
        <v>1.51</v>
      </c>
      <c r="H427" s="4">
        <v>18</v>
      </c>
      <c r="I427" s="5">
        <v>47</v>
      </c>
      <c r="J427" s="3" t="s">
        <v>33</v>
      </c>
      <c r="K427" s="4">
        <v>0.51</v>
      </c>
      <c r="L427" s="4">
        <v>6</v>
      </c>
      <c r="M427" s="5">
        <v>1</v>
      </c>
      <c r="N427" s="8">
        <f>H427*I427</f>
        <v>846</v>
      </c>
      <c r="O427" s="2">
        <f>L427*M427</f>
        <v>6</v>
      </c>
      <c r="P427" s="9">
        <f>N427+O427</f>
        <v>852</v>
      </c>
      <c r="Q427" s="41">
        <f>P427*1.2</f>
        <v>1022.4</v>
      </c>
      <c r="R427" s="18" t="s">
        <v>50</v>
      </c>
      <c r="S427" s="2" t="s">
        <v>51</v>
      </c>
      <c r="T427" s="47">
        <v>6</v>
      </c>
      <c r="V427" s="16"/>
      <c r="W427" s="8" t="s">
        <v>28</v>
      </c>
      <c r="X427" s="47">
        <v>6</v>
      </c>
      <c r="Y427" s="2" t="s">
        <v>44</v>
      </c>
      <c r="Z427" s="2">
        <f>I427+M427-D427</f>
        <v>42</v>
      </c>
      <c r="AA427" s="8" t="s">
        <v>45</v>
      </c>
      <c r="AB427" s="16">
        <f>I427+M427-D427</f>
        <v>42</v>
      </c>
      <c r="AC427" s="8" t="s">
        <v>41</v>
      </c>
      <c r="AD427" s="2">
        <f>I427</f>
        <v>47</v>
      </c>
      <c r="AE427" s="8" t="s">
        <v>29</v>
      </c>
      <c r="AF427" s="16">
        <f>M427</f>
        <v>1</v>
      </c>
      <c r="AG427" s="8" t="s">
        <v>30</v>
      </c>
      <c r="AH427" s="16">
        <v>96</v>
      </c>
      <c r="AI427" s="8" t="s">
        <v>46</v>
      </c>
      <c r="AJ427" s="16">
        <f>AD427+AF427-1</f>
        <v>47</v>
      </c>
      <c r="AK427" s="8" t="s">
        <v>31</v>
      </c>
      <c r="AL427" s="16">
        <v>1</v>
      </c>
    </row>
    <row r="428" spans="1:38" ht="15.75" customHeight="1">
      <c r="A428" s="3">
        <v>71</v>
      </c>
      <c r="B428" s="87">
        <f>(G428*I428)+(K428*M428)</f>
        <v>71.48</v>
      </c>
      <c r="C428" s="50">
        <f>A428/1.51</f>
        <v>47.019867549668874</v>
      </c>
      <c r="D428" s="57">
        <f>_xlfn.CEILING.MATH(I428/8)</f>
        <v>6</v>
      </c>
      <c r="E428" s="3" t="s">
        <v>34</v>
      </c>
      <c r="F428" s="3" t="s">
        <v>43</v>
      </c>
      <c r="G428" s="87">
        <v>1.51</v>
      </c>
      <c r="H428" s="87">
        <v>18</v>
      </c>
      <c r="I428" s="5">
        <v>47</v>
      </c>
      <c r="J428" s="3" t="s">
        <v>35</v>
      </c>
      <c r="K428" s="87">
        <v>0.51</v>
      </c>
      <c r="L428" s="87">
        <v>6</v>
      </c>
      <c r="M428" s="5">
        <v>1</v>
      </c>
      <c r="N428" s="8">
        <f>H428*I428</f>
        <v>846</v>
      </c>
      <c r="O428" s="88">
        <f>L428*M428</f>
        <v>6</v>
      </c>
      <c r="P428" s="89">
        <f>N428+O428</f>
        <v>852</v>
      </c>
      <c r="Q428" s="41">
        <f>P428*1.2</f>
        <v>1022.4</v>
      </c>
      <c r="R428" s="18" t="s">
        <v>50</v>
      </c>
      <c r="S428" s="2" t="s">
        <v>51</v>
      </c>
      <c r="T428" s="47">
        <v>6</v>
      </c>
      <c r="V428" s="16"/>
      <c r="W428" s="8" t="s">
        <v>28</v>
      </c>
      <c r="X428" s="47">
        <v>6</v>
      </c>
      <c r="Y428" s="88" t="s">
        <v>44</v>
      </c>
      <c r="Z428" s="88">
        <f>I428+M428-D428</f>
        <v>42</v>
      </c>
      <c r="AA428" s="8" t="s">
        <v>45</v>
      </c>
      <c r="AB428" s="16">
        <f>I428+M428-D428</f>
        <v>42</v>
      </c>
      <c r="AC428" s="8" t="s">
        <v>41</v>
      </c>
      <c r="AD428" s="88">
        <f>I428</f>
        <v>47</v>
      </c>
      <c r="AE428" s="8" t="s">
        <v>29</v>
      </c>
      <c r="AF428" s="16">
        <f>M428</f>
        <v>1</v>
      </c>
      <c r="AG428" s="8" t="s">
        <v>30</v>
      </c>
      <c r="AH428" s="16">
        <v>96</v>
      </c>
      <c r="AI428" s="8" t="s">
        <v>46</v>
      </c>
      <c r="AJ428" s="16">
        <f>AD428+AF428-1</f>
        <v>47</v>
      </c>
      <c r="AK428" s="8" t="s">
        <v>31</v>
      </c>
      <c r="AL428" s="16">
        <v>1</v>
      </c>
    </row>
    <row r="429" spans="1:38" ht="15.75" customHeight="1">
      <c r="A429" s="3">
        <v>71.5</v>
      </c>
      <c r="B429" s="87">
        <f>(G429*I429)+(K429*M429)</f>
        <v>71.98</v>
      </c>
      <c r="C429" s="50">
        <f>A429/1.51</f>
        <v>47.350993377483441</v>
      </c>
      <c r="D429" s="57">
        <f>_xlfn.CEILING.MATH(I429/8)</f>
        <v>6</v>
      </c>
      <c r="E429" s="7" t="s">
        <v>24</v>
      </c>
      <c r="F429" s="3" t="s">
        <v>40</v>
      </c>
      <c r="G429" s="87">
        <v>1.51</v>
      </c>
      <c r="H429" s="87">
        <v>18</v>
      </c>
      <c r="I429" s="5">
        <v>47</v>
      </c>
      <c r="J429" s="3" t="s">
        <v>36</v>
      </c>
      <c r="K429" s="87">
        <v>1.01</v>
      </c>
      <c r="L429" s="87">
        <v>12</v>
      </c>
      <c r="M429" s="5">
        <v>1</v>
      </c>
      <c r="N429" s="8">
        <f>H429*I429</f>
        <v>846</v>
      </c>
      <c r="O429" s="88">
        <f>L429*M429</f>
        <v>12</v>
      </c>
      <c r="P429" s="89">
        <f>N429+O429</f>
        <v>858</v>
      </c>
      <c r="Q429" s="41">
        <f>P429*1.2</f>
        <v>1029.5999999999999</v>
      </c>
      <c r="R429" s="18" t="s">
        <v>50</v>
      </c>
      <c r="S429" s="88" t="s">
        <v>51</v>
      </c>
      <c r="T429" s="47">
        <v>6</v>
      </c>
      <c r="V429" s="16"/>
      <c r="W429" s="8" t="s">
        <v>28</v>
      </c>
      <c r="X429" s="47">
        <v>6</v>
      </c>
      <c r="Y429" s="88" t="s">
        <v>44</v>
      </c>
      <c r="Z429" s="88">
        <f>I429+M429-D429</f>
        <v>42</v>
      </c>
      <c r="AA429" s="8" t="s">
        <v>45</v>
      </c>
      <c r="AB429" s="16">
        <f>I429+M429-D429</f>
        <v>42</v>
      </c>
      <c r="AC429" s="8" t="s">
        <v>41</v>
      </c>
      <c r="AD429" s="88">
        <f>I429</f>
        <v>47</v>
      </c>
      <c r="AE429" s="8" t="s">
        <v>37</v>
      </c>
      <c r="AF429" s="16">
        <f>M429</f>
        <v>1</v>
      </c>
      <c r="AG429" s="8" t="s">
        <v>30</v>
      </c>
      <c r="AH429" s="16">
        <v>96</v>
      </c>
      <c r="AI429" s="8" t="s">
        <v>46</v>
      </c>
      <c r="AJ429" s="16">
        <f>AD429+AF429-1</f>
        <v>47</v>
      </c>
      <c r="AK429" s="8" t="s">
        <v>31</v>
      </c>
      <c r="AL429" s="16">
        <v>1</v>
      </c>
    </row>
    <row r="430" spans="1:38" ht="15.75" customHeight="1">
      <c r="A430" s="3">
        <v>71.5</v>
      </c>
      <c r="B430" s="4">
        <f>(G430*I430)+(K430*M430)</f>
        <v>71.98</v>
      </c>
      <c r="C430" s="50">
        <f>A430/1.51</f>
        <v>47.350993377483441</v>
      </c>
      <c r="D430" s="57">
        <f>_xlfn.CEILING.MATH(I430/8)</f>
        <v>6</v>
      </c>
      <c r="E430" s="17" t="s">
        <v>32</v>
      </c>
      <c r="F430" s="3" t="s">
        <v>42</v>
      </c>
      <c r="G430" s="4">
        <v>1.51</v>
      </c>
      <c r="H430" s="4">
        <v>18</v>
      </c>
      <c r="I430" s="5">
        <v>47</v>
      </c>
      <c r="J430" s="3" t="s">
        <v>38</v>
      </c>
      <c r="K430" s="4">
        <v>1.01</v>
      </c>
      <c r="L430" s="4">
        <v>12</v>
      </c>
      <c r="M430" s="5">
        <v>1</v>
      </c>
      <c r="N430" s="8">
        <f>H430*I430</f>
        <v>846</v>
      </c>
      <c r="O430" s="2">
        <f>L430*M430</f>
        <v>12</v>
      </c>
      <c r="P430" s="9">
        <f>N430+O430</f>
        <v>858</v>
      </c>
      <c r="Q430" s="41">
        <f>P430*1.2</f>
        <v>1029.5999999999999</v>
      </c>
      <c r="R430" s="18" t="s">
        <v>50</v>
      </c>
      <c r="S430" s="2" t="s">
        <v>51</v>
      </c>
      <c r="T430" s="47">
        <v>6</v>
      </c>
      <c r="V430" s="16"/>
      <c r="W430" s="8" t="s">
        <v>28</v>
      </c>
      <c r="X430" s="47">
        <v>6</v>
      </c>
      <c r="Y430" s="2" t="s">
        <v>44</v>
      </c>
      <c r="Z430" s="2">
        <f>I430+M430-D430</f>
        <v>42</v>
      </c>
      <c r="AA430" s="8" t="s">
        <v>45</v>
      </c>
      <c r="AB430" s="16">
        <f>I430+M430-D430</f>
        <v>42</v>
      </c>
      <c r="AC430" s="8" t="s">
        <v>41</v>
      </c>
      <c r="AD430" s="2">
        <f>I430</f>
        <v>47</v>
      </c>
      <c r="AE430" s="8" t="s">
        <v>37</v>
      </c>
      <c r="AF430" s="16">
        <f>M430</f>
        <v>1</v>
      </c>
      <c r="AG430" s="8" t="s">
        <v>30</v>
      </c>
      <c r="AH430" s="16">
        <v>96</v>
      </c>
      <c r="AI430" s="8" t="s">
        <v>46</v>
      </c>
      <c r="AJ430" s="16">
        <f>AD430+AF430-1</f>
        <v>47</v>
      </c>
      <c r="AK430" s="8" t="s">
        <v>31</v>
      </c>
      <c r="AL430" s="16">
        <v>1</v>
      </c>
    </row>
    <row r="431" spans="1:38" ht="15.75" customHeight="1">
      <c r="A431" s="34">
        <v>71.5</v>
      </c>
      <c r="B431" s="35">
        <f>(G431*I431)+(K431*M431)</f>
        <v>71.98</v>
      </c>
      <c r="C431" s="52">
        <f>A431/1.51</f>
        <v>47.350993377483441</v>
      </c>
      <c r="D431" s="58">
        <f>_xlfn.CEILING.MATH(I431/8)</f>
        <v>6</v>
      </c>
      <c r="E431" s="34" t="s">
        <v>34</v>
      </c>
      <c r="F431" s="34" t="s">
        <v>43</v>
      </c>
      <c r="G431" s="35">
        <v>1.51</v>
      </c>
      <c r="H431" s="35">
        <v>18</v>
      </c>
      <c r="I431" s="38">
        <v>47</v>
      </c>
      <c r="J431" s="34" t="s">
        <v>39</v>
      </c>
      <c r="K431" s="35">
        <v>1.01</v>
      </c>
      <c r="L431" s="35">
        <v>12</v>
      </c>
      <c r="M431" s="38">
        <v>1</v>
      </c>
      <c r="N431" s="23">
        <f>H431*I431</f>
        <v>846</v>
      </c>
      <c r="O431" s="21">
        <f>L431*M431</f>
        <v>12</v>
      </c>
      <c r="P431" s="39">
        <f>N431+O431</f>
        <v>858</v>
      </c>
      <c r="Q431" s="42">
        <f>P431*1.2</f>
        <v>1029.5999999999999</v>
      </c>
      <c r="R431" s="18" t="s">
        <v>50</v>
      </c>
      <c r="S431" s="88" t="s">
        <v>51</v>
      </c>
      <c r="T431" s="47">
        <v>6</v>
      </c>
      <c r="V431" s="16"/>
      <c r="W431" s="8" t="s">
        <v>28</v>
      </c>
      <c r="X431" s="47">
        <v>6</v>
      </c>
      <c r="Y431" s="21" t="s">
        <v>44</v>
      </c>
      <c r="Z431" s="21">
        <f>I431+M431-D431</f>
        <v>42</v>
      </c>
      <c r="AA431" s="23" t="s">
        <v>45</v>
      </c>
      <c r="AB431" s="24">
        <f>I431+M431-D431</f>
        <v>42</v>
      </c>
      <c r="AC431" s="23" t="s">
        <v>41</v>
      </c>
      <c r="AD431" s="21">
        <f>I431</f>
        <v>47</v>
      </c>
      <c r="AE431" s="23" t="s">
        <v>37</v>
      </c>
      <c r="AF431" s="24">
        <f>M431</f>
        <v>1</v>
      </c>
      <c r="AG431" s="23" t="s">
        <v>30</v>
      </c>
      <c r="AH431" s="24">
        <v>96</v>
      </c>
      <c r="AI431" s="23" t="s">
        <v>46</v>
      </c>
      <c r="AJ431" s="24">
        <f>AD431+AF431-1</f>
        <v>47</v>
      </c>
      <c r="AK431" s="23" t="s">
        <v>31</v>
      </c>
      <c r="AL431" s="24">
        <v>1</v>
      </c>
    </row>
    <row r="432" spans="1:38" ht="15.75" customHeight="1">
      <c r="A432" s="25">
        <v>72</v>
      </c>
      <c r="B432" s="26">
        <f>(G432*I432)+(K432*M432)</f>
        <v>72.48</v>
      </c>
      <c r="C432" s="54">
        <f>A432/1.51</f>
        <v>47.682119205298015</v>
      </c>
      <c r="D432" s="56">
        <f>_xlfn.CEILING.MATH(I432/8)</f>
        <v>6</v>
      </c>
      <c r="E432" s="29" t="s">
        <v>24</v>
      </c>
      <c r="F432" s="25" t="s">
        <v>40</v>
      </c>
      <c r="G432" s="26">
        <v>1.51</v>
      </c>
      <c r="H432" s="26">
        <v>18</v>
      </c>
      <c r="I432" s="30">
        <v>48</v>
      </c>
      <c r="J432" s="25"/>
      <c r="K432" s="26"/>
      <c r="L432" s="12"/>
      <c r="M432" s="30"/>
      <c r="N432" s="14">
        <f>H432*I432</f>
        <v>864</v>
      </c>
      <c r="O432" s="12">
        <f>L432*M432</f>
        <v>0</v>
      </c>
      <c r="P432" s="31">
        <f>N432+O432</f>
        <v>864</v>
      </c>
      <c r="Q432" s="44">
        <f>P432*1.2</f>
        <v>1036.8</v>
      </c>
      <c r="R432" s="11" t="s">
        <v>50</v>
      </c>
      <c r="S432" s="12" t="s">
        <v>51</v>
      </c>
      <c r="T432" s="45">
        <v>6</v>
      </c>
      <c r="U432" s="14"/>
      <c r="V432" s="15"/>
      <c r="W432" s="14" t="s">
        <v>28</v>
      </c>
      <c r="X432" s="45">
        <v>6</v>
      </c>
      <c r="Y432" s="12" t="s">
        <v>44</v>
      </c>
      <c r="Z432" s="12">
        <f>I432+M432-D432</f>
        <v>42</v>
      </c>
      <c r="AA432" s="14" t="s">
        <v>45</v>
      </c>
      <c r="AB432" s="15">
        <f>I432+M432-D432</f>
        <v>42</v>
      </c>
      <c r="AC432" s="14" t="s">
        <v>41</v>
      </c>
      <c r="AD432" s="12">
        <f>I432</f>
        <v>48</v>
      </c>
      <c r="AE432" s="14"/>
      <c r="AF432" s="15"/>
      <c r="AG432" s="14" t="s">
        <v>30</v>
      </c>
      <c r="AH432" s="15">
        <v>96</v>
      </c>
      <c r="AI432" s="14" t="s">
        <v>46</v>
      </c>
      <c r="AJ432" s="15">
        <f>AD432+AF432-1</f>
        <v>47</v>
      </c>
      <c r="AK432" s="14" t="s">
        <v>31</v>
      </c>
      <c r="AL432" s="15">
        <v>1</v>
      </c>
    </row>
    <row r="433" spans="1:38" ht="15.75" customHeight="1">
      <c r="A433" s="3">
        <v>72</v>
      </c>
      <c r="B433" s="4">
        <f>(G433*I433)+(K433*M433)</f>
        <v>72.48</v>
      </c>
      <c r="C433" s="50">
        <f>A433/1.51</f>
        <v>47.682119205298015</v>
      </c>
      <c r="D433" s="57">
        <f>_xlfn.CEILING.MATH(I433/8)</f>
        <v>6</v>
      </c>
      <c r="E433" s="17" t="s">
        <v>32</v>
      </c>
      <c r="F433" s="3" t="s">
        <v>42</v>
      </c>
      <c r="G433" s="4">
        <v>1.51</v>
      </c>
      <c r="H433" s="4">
        <v>18</v>
      </c>
      <c r="I433" s="5">
        <v>48</v>
      </c>
      <c r="J433" s="3"/>
      <c r="K433" s="4"/>
      <c r="M433" s="5"/>
      <c r="N433" s="8">
        <f>H433*I433</f>
        <v>864</v>
      </c>
      <c r="O433" s="2">
        <f>L433*M433</f>
        <v>0</v>
      </c>
      <c r="P433" s="9">
        <f>N433+O433</f>
        <v>864</v>
      </c>
      <c r="Q433" s="41">
        <f>P433*1.2</f>
        <v>1036.8</v>
      </c>
      <c r="R433" s="18" t="s">
        <v>50</v>
      </c>
      <c r="S433" s="2" t="s">
        <v>51</v>
      </c>
      <c r="T433" s="47">
        <v>6</v>
      </c>
      <c r="V433" s="16"/>
      <c r="W433" s="8" t="s">
        <v>28</v>
      </c>
      <c r="X433" s="47">
        <v>6</v>
      </c>
      <c r="Y433" s="2" t="s">
        <v>44</v>
      </c>
      <c r="Z433" s="2">
        <f>I433+M433-D433</f>
        <v>42</v>
      </c>
      <c r="AA433" s="8" t="s">
        <v>45</v>
      </c>
      <c r="AB433" s="16">
        <f>I433+M433-D433</f>
        <v>42</v>
      </c>
      <c r="AC433" s="8" t="s">
        <v>41</v>
      </c>
      <c r="AD433" s="2">
        <f>I433</f>
        <v>48</v>
      </c>
      <c r="AE433" s="8"/>
      <c r="AG433" s="8" t="s">
        <v>30</v>
      </c>
      <c r="AH433" s="16">
        <v>96</v>
      </c>
      <c r="AI433" s="8" t="s">
        <v>46</v>
      </c>
      <c r="AJ433" s="16">
        <f>AD433+AF433-1</f>
        <v>47</v>
      </c>
      <c r="AK433" s="8" t="s">
        <v>31</v>
      </c>
      <c r="AL433" s="16">
        <v>1</v>
      </c>
    </row>
    <row r="434" spans="1:38" ht="15.75" customHeight="1">
      <c r="A434" s="3">
        <v>72</v>
      </c>
      <c r="B434" s="87">
        <f>(G434*I434)+(K434*M434)</f>
        <v>72.48</v>
      </c>
      <c r="C434" s="50">
        <f>A434/1.51</f>
        <v>47.682119205298015</v>
      </c>
      <c r="D434" s="57">
        <f>_xlfn.CEILING.MATH(I434/8)</f>
        <v>6</v>
      </c>
      <c r="E434" s="3" t="s">
        <v>34</v>
      </c>
      <c r="F434" s="3" t="s">
        <v>43</v>
      </c>
      <c r="G434" s="87">
        <v>1.51</v>
      </c>
      <c r="H434" s="87">
        <v>18</v>
      </c>
      <c r="I434" s="5">
        <v>48</v>
      </c>
      <c r="J434" s="3"/>
      <c r="K434" s="87"/>
      <c r="L434" s="88"/>
      <c r="M434" s="5"/>
      <c r="N434" s="8">
        <f>H434*I434</f>
        <v>864</v>
      </c>
      <c r="O434" s="88">
        <f>L434*M434</f>
        <v>0</v>
      </c>
      <c r="P434" s="89">
        <f>N434+O434</f>
        <v>864</v>
      </c>
      <c r="Q434" s="41">
        <f>P434*1.2</f>
        <v>1036.8</v>
      </c>
      <c r="R434" s="18" t="s">
        <v>50</v>
      </c>
      <c r="S434" s="2" t="s">
        <v>51</v>
      </c>
      <c r="T434" s="47">
        <v>6</v>
      </c>
      <c r="V434" s="16"/>
      <c r="W434" s="8" t="s">
        <v>28</v>
      </c>
      <c r="X434" s="47">
        <v>6</v>
      </c>
      <c r="Y434" s="88" t="s">
        <v>44</v>
      </c>
      <c r="Z434" s="88">
        <f>I434+M434-D434</f>
        <v>42</v>
      </c>
      <c r="AA434" s="8" t="s">
        <v>45</v>
      </c>
      <c r="AB434" s="16">
        <f>I434+M434-D434</f>
        <v>42</v>
      </c>
      <c r="AC434" s="8" t="s">
        <v>41</v>
      </c>
      <c r="AD434" s="88">
        <f>I434</f>
        <v>48</v>
      </c>
      <c r="AE434" s="8"/>
      <c r="AG434" s="8" t="s">
        <v>30</v>
      </c>
      <c r="AH434" s="16">
        <v>96</v>
      </c>
      <c r="AI434" s="8" t="s">
        <v>46</v>
      </c>
      <c r="AJ434" s="16">
        <f>AD434+AF434-1</f>
        <v>47</v>
      </c>
      <c r="AK434" s="8" t="s">
        <v>31</v>
      </c>
      <c r="AL434" s="16">
        <v>1</v>
      </c>
    </row>
    <row r="435" spans="1:38" ht="15.75" customHeight="1">
      <c r="A435" s="3">
        <v>72.5</v>
      </c>
      <c r="B435" s="87">
        <f>(G435*I435)+(K435*M435)</f>
        <v>72.990000000000009</v>
      </c>
      <c r="C435" s="50">
        <f>A435/1.51</f>
        <v>48.013245033112582</v>
      </c>
      <c r="D435" s="57">
        <f>_xlfn.CEILING.MATH(I435/8)</f>
        <v>6</v>
      </c>
      <c r="E435" s="7" t="s">
        <v>24</v>
      </c>
      <c r="F435" s="3" t="s">
        <v>40</v>
      </c>
      <c r="G435" s="87">
        <v>1.51</v>
      </c>
      <c r="H435" s="87">
        <v>18</v>
      </c>
      <c r="I435" s="5">
        <v>48</v>
      </c>
      <c r="J435" s="3" t="s">
        <v>25</v>
      </c>
      <c r="K435" s="87">
        <v>0.51</v>
      </c>
      <c r="L435" s="87">
        <v>6</v>
      </c>
      <c r="M435" s="5">
        <v>1</v>
      </c>
      <c r="N435" s="8">
        <f>H435*I435</f>
        <v>864</v>
      </c>
      <c r="O435" s="88">
        <f>L435*M435</f>
        <v>6</v>
      </c>
      <c r="P435" s="89">
        <f>N435+O435</f>
        <v>870</v>
      </c>
      <c r="Q435" s="41">
        <f>P435*1.2</f>
        <v>1044</v>
      </c>
      <c r="R435" s="18" t="s">
        <v>50</v>
      </c>
      <c r="S435" s="88" t="s">
        <v>51</v>
      </c>
      <c r="T435" s="47">
        <v>6</v>
      </c>
      <c r="V435" s="16"/>
      <c r="W435" s="8" t="s">
        <v>28</v>
      </c>
      <c r="X435" s="47">
        <v>6</v>
      </c>
      <c r="Y435" s="88" t="s">
        <v>44</v>
      </c>
      <c r="Z435" s="88">
        <f>I435+M435-D435</f>
        <v>43</v>
      </c>
      <c r="AA435" s="8" t="s">
        <v>45</v>
      </c>
      <c r="AB435" s="16">
        <f>I435+M435-D435</f>
        <v>43</v>
      </c>
      <c r="AC435" s="8" t="s">
        <v>41</v>
      </c>
      <c r="AD435" s="88">
        <f>I435</f>
        <v>48</v>
      </c>
      <c r="AE435" s="8" t="s">
        <v>29</v>
      </c>
      <c r="AF435" s="16">
        <f>M435</f>
        <v>1</v>
      </c>
      <c r="AG435" s="8" t="s">
        <v>30</v>
      </c>
      <c r="AH435" s="16">
        <v>98</v>
      </c>
      <c r="AI435" s="8" t="s">
        <v>46</v>
      </c>
      <c r="AJ435" s="16">
        <f>AD435+AF435-1</f>
        <v>48</v>
      </c>
      <c r="AK435" s="8" t="s">
        <v>31</v>
      </c>
      <c r="AL435" s="16">
        <v>1</v>
      </c>
    </row>
    <row r="436" spans="1:38" ht="15.75" customHeight="1">
      <c r="A436" s="3">
        <v>72.5</v>
      </c>
      <c r="B436" s="87">
        <f>(G436*I436)+(K436*M436)</f>
        <v>72.990000000000009</v>
      </c>
      <c r="C436" s="50">
        <f>A436/1.51</f>
        <v>48.013245033112582</v>
      </c>
      <c r="D436" s="57">
        <f>_xlfn.CEILING.MATH(I436/8)</f>
        <v>6</v>
      </c>
      <c r="E436" s="17" t="s">
        <v>32</v>
      </c>
      <c r="F436" s="3" t="s">
        <v>42</v>
      </c>
      <c r="G436" s="87">
        <v>1.51</v>
      </c>
      <c r="H436" s="87">
        <v>18</v>
      </c>
      <c r="I436" s="5">
        <v>48</v>
      </c>
      <c r="J436" s="3" t="s">
        <v>33</v>
      </c>
      <c r="K436" s="87">
        <v>0.51</v>
      </c>
      <c r="L436" s="87">
        <v>6</v>
      </c>
      <c r="M436" s="5">
        <v>1</v>
      </c>
      <c r="N436" s="8">
        <f>H436*I436</f>
        <v>864</v>
      </c>
      <c r="O436" s="88">
        <f>L436*M436</f>
        <v>6</v>
      </c>
      <c r="P436" s="89">
        <f>N436+O436</f>
        <v>870</v>
      </c>
      <c r="Q436" s="41">
        <f>P436*1.2</f>
        <v>1044</v>
      </c>
      <c r="R436" s="18" t="s">
        <v>50</v>
      </c>
      <c r="S436" s="88" t="s">
        <v>51</v>
      </c>
      <c r="T436" s="47">
        <v>6</v>
      </c>
      <c r="V436" s="16"/>
      <c r="W436" s="8" t="s">
        <v>28</v>
      </c>
      <c r="X436" s="47">
        <v>6</v>
      </c>
      <c r="Y436" s="88" t="s">
        <v>44</v>
      </c>
      <c r="Z436" s="88">
        <f>I436+M436-D436</f>
        <v>43</v>
      </c>
      <c r="AA436" s="8" t="s">
        <v>45</v>
      </c>
      <c r="AB436" s="16">
        <f>I436+M436-D436</f>
        <v>43</v>
      </c>
      <c r="AC436" s="8" t="s">
        <v>41</v>
      </c>
      <c r="AD436" s="88">
        <f>I436</f>
        <v>48</v>
      </c>
      <c r="AE436" s="8" t="s">
        <v>29</v>
      </c>
      <c r="AF436" s="16">
        <f>M436</f>
        <v>1</v>
      </c>
      <c r="AG436" s="8" t="s">
        <v>30</v>
      </c>
      <c r="AH436" s="16">
        <v>98</v>
      </c>
      <c r="AI436" s="8" t="s">
        <v>46</v>
      </c>
      <c r="AJ436" s="16">
        <f>AD436+AF436-1</f>
        <v>48</v>
      </c>
      <c r="AK436" s="8" t="s">
        <v>31</v>
      </c>
      <c r="AL436" s="16">
        <v>1</v>
      </c>
    </row>
    <row r="437" spans="1:38" ht="15.75" customHeight="1">
      <c r="A437" s="3">
        <v>72.5</v>
      </c>
      <c r="B437" s="87">
        <f>(G437*I437)+(K437*M437)</f>
        <v>72.990000000000009</v>
      </c>
      <c r="C437" s="50">
        <f>A437/1.51</f>
        <v>48.013245033112582</v>
      </c>
      <c r="D437" s="57">
        <f>_xlfn.CEILING.MATH(I437/8)</f>
        <v>6</v>
      </c>
      <c r="E437" s="3" t="s">
        <v>34</v>
      </c>
      <c r="F437" s="3" t="s">
        <v>43</v>
      </c>
      <c r="G437" s="87">
        <v>1.51</v>
      </c>
      <c r="H437" s="87">
        <v>18</v>
      </c>
      <c r="I437" s="5">
        <v>48</v>
      </c>
      <c r="J437" s="3" t="s">
        <v>35</v>
      </c>
      <c r="K437" s="87">
        <v>0.51</v>
      </c>
      <c r="L437" s="87">
        <v>6</v>
      </c>
      <c r="M437" s="5">
        <v>1</v>
      </c>
      <c r="N437" s="8">
        <f>H437*I437</f>
        <v>864</v>
      </c>
      <c r="O437" s="88">
        <f>L437*M437</f>
        <v>6</v>
      </c>
      <c r="P437" s="89">
        <f>N437+O437</f>
        <v>870</v>
      </c>
      <c r="Q437" s="41">
        <f>P437*1.2</f>
        <v>1044</v>
      </c>
      <c r="R437" s="18" t="s">
        <v>50</v>
      </c>
      <c r="S437" s="88" t="s">
        <v>51</v>
      </c>
      <c r="T437" s="47">
        <v>6</v>
      </c>
      <c r="V437" s="16"/>
      <c r="W437" s="8" t="s">
        <v>28</v>
      </c>
      <c r="X437" s="47">
        <v>6</v>
      </c>
      <c r="Y437" s="88" t="s">
        <v>44</v>
      </c>
      <c r="Z437" s="88">
        <f>I437+M437-D437</f>
        <v>43</v>
      </c>
      <c r="AA437" s="8" t="s">
        <v>45</v>
      </c>
      <c r="AB437" s="16">
        <f>I437+M437-D437</f>
        <v>43</v>
      </c>
      <c r="AC437" s="8" t="s">
        <v>41</v>
      </c>
      <c r="AD437" s="88">
        <f>I437</f>
        <v>48</v>
      </c>
      <c r="AE437" s="8" t="s">
        <v>29</v>
      </c>
      <c r="AF437" s="16">
        <f>M437</f>
        <v>1</v>
      </c>
      <c r="AG437" s="8" t="s">
        <v>30</v>
      </c>
      <c r="AH437" s="16">
        <v>98</v>
      </c>
      <c r="AI437" s="8" t="s">
        <v>46</v>
      </c>
      <c r="AJ437" s="16">
        <f>AD437+AF437-1</f>
        <v>48</v>
      </c>
      <c r="AK437" s="8" t="s">
        <v>31</v>
      </c>
      <c r="AL437" s="16">
        <v>1</v>
      </c>
    </row>
    <row r="438" spans="1:38" ht="15.75" customHeight="1">
      <c r="A438" s="3">
        <v>73</v>
      </c>
      <c r="B438" s="87">
        <f>(G438*I438)+(K438*M438)</f>
        <v>73.490000000000009</v>
      </c>
      <c r="C438" s="50">
        <f>A438/1.51</f>
        <v>48.34437086092715</v>
      </c>
      <c r="D438" s="57">
        <f>_xlfn.CEILING.MATH(I438/8)</f>
        <v>6</v>
      </c>
      <c r="E438" s="7" t="s">
        <v>24</v>
      </c>
      <c r="F438" s="3" t="s">
        <v>40</v>
      </c>
      <c r="G438" s="87">
        <v>1.51</v>
      </c>
      <c r="H438" s="87">
        <v>18</v>
      </c>
      <c r="I438" s="5">
        <v>48</v>
      </c>
      <c r="J438" s="3" t="s">
        <v>36</v>
      </c>
      <c r="K438" s="87">
        <v>1.01</v>
      </c>
      <c r="L438" s="87">
        <v>12</v>
      </c>
      <c r="M438" s="5">
        <v>1</v>
      </c>
      <c r="N438" s="8">
        <f>H438*I438</f>
        <v>864</v>
      </c>
      <c r="O438" s="88">
        <f>L438*M438</f>
        <v>12</v>
      </c>
      <c r="P438" s="89">
        <f>N438+O438</f>
        <v>876</v>
      </c>
      <c r="Q438" s="41">
        <f>P438*1.2</f>
        <v>1051.2</v>
      </c>
      <c r="R438" s="18" t="s">
        <v>50</v>
      </c>
      <c r="S438" s="88" t="s">
        <v>51</v>
      </c>
      <c r="T438" s="47">
        <v>6</v>
      </c>
      <c r="V438" s="16"/>
      <c r="W438" s="8" t="s">
        <v>28</v>
      </c>
      <c r="X438" s="47">
        <v>6</v>
      </c>
      <c r="Y438" s="88" t="s">
        <v>44</v>
      </c>
      <c r="Z438" s="88">
        <f>I438+M438-D438</f>
        <v>43</v>
      </c>
      <c r="AA438" s="8" t="s">
        <v>45</v>
      </c>
      <c r="AB438" s="16">
        <f>I438+M438-D438</f>
        <v>43</v>
      </c>
      <c r="AC438" s="8" t="s">
        <v>41</v>
      </c>
      <c r="AD438" s="88">
        <f>I438</f>
        <v>48</v>
      </c>
      <c r="AE438" s="8" t="s">
        <v>37</v>
      </c>
      <c r="AF438" s="16">
        <f>M438</f>
        <v>1</v>
      </c>
      <c r="AG438" s="8" t="s">
        <v>30</v>
      </c>
      <c r="AH438" s="16">
        <v>98</v>
      </c>
      <c r="AI438" s="8" t="s">
        <v>46</v>
      </c>
      <c r="AJ438" s="16">
        <f>AD438+AF438-1</f>
        <v>48</v>
      </c>
      <c r="AK438" s="8" t="s">
        <v>31</v>
      </c>
      <c r="AL438" s="16">
        <v>1</v>
      </c>
    </row>
    <row r="439" spans="1:38" ht="15.75" customHeight="1">
      <c r="A439" s="3">
        <v>73</v>
      </c>
      <c r="B439" s="4">
        <f>(G439*I439)+(K439*M439)</f>
        <v>73.490000000000009</v>
      </c>
      <c r="C439" s="50">
        <f>A439/1.51</f>
        <v>48.34437086092715</v>
      </c>
      <c r="D439" s="57">
        <f>_xlfn.CEILING.MATH(I439/8)</f>
        <v>6</v>
      </c>
      <c r="E439" s="17" t="s">
        <v>32</v>
      </c>
      <c r="F439" s="3" t="s">
        <v>42</v>
      </c>
      <c r="G439" s="4">
        <v>1.51</v>
      </c>
      <c r="H439" s="4">
        <v>18</v>
      </c>
      <c r="I439" s="5">
        <v>48</v>
      </c>
      <c r="J439" s="3" t="s">
        <v>38</v>
      </c>
      <c r="K439" s="4">
        <v>1.01</v>
      </c>
      <c r="L439" s="4">
        <v>12</v>
      </c>
      <c r="M439" s="5">
        <v>1</v>
      </c>
      <c r="N439" s="8">
        <f>H439*I439</f>
        <v>864</v>
      </c>
      <c r="O439" s="2">
        <f>L439*M439</f>
        <v>12</v>
      </c>
      <c r="P439" s="9">
        <f>N439+O439</f>
        <v>876</v>
      </c>
      <c r="Q439" s="41">
        <f>P439*1.2</f>
        <v>1051.2</v>
      </c>
      <c r="R439" s="18" t="s">
        <v>50</v>
      </c>
      <c r="S439" s="2" t="s">
        <v>51</v>
      </c>
      <c r="T439" s="47">
        <v>6</v>
      </c>
      <c r="V439" s="16"/>
      <c r="W439" s="8" t="s">
        <v>28</v>
      </c>
      <c r="X439" s="47">
        <v>6</v>
      </c>
      <c r="Y439" s="2" t="s">
        <v>44</v>
      </c>
      <c r="Z439" s="2">
        <f>I439+M439-D439</f>
        <v>43</v>
      </c>
      <c r="AA439" s="8" t="s">
        <v>45</v>
      </c>
      <c r="AB439" s="16">
        <f>I439+M439-D439</f>
        <v>43</v>
      </c>
      <c r="AC439" s="8" t="s">
        <v>41</v>
      </c>
      <c r="AD439" s="2">
        <f>I439</f>
        <v>48</v>
      </c>
      <c r="AE439" s="8" t="s">
        <v>37</v>
      </c>
      <c r="AF439" s="16">
        <f>M439</f>
        <v>1</v>
      </c>
      <c r="AG439" s="8" t="s">
        <v>30</v>
      </c>
      <c r="AH439" s="16">
        <v>98</v>
      </c>
      <c r="AI439" s="8" t="s">
        <v>46</v>
      </c>
      <c r="AJ439" s="16">
        <f>AD439+AF439-1</f>
        <v>48</v>
      </c>
      <c r="AK439" s="8" t="s">
        <v>31</v>
      </c>
      <c r="AL439" s="16">
        <v>1</v>
      </c>
    </row>
    <row r="440" spans="1:38" ht="15.75" customHeight="1">
      <c r="A440" s="34">
        <v>73</v>
      </c>
      <c r="B440" s="35">
        <f>(G440*I440)+(K440*M440)</f>
        <v>73.490000000000009</v>
      </c>
      <c r="C440" s="52">
        <f>A440/1.51</f>
        <v>48.34437086092715</v>
      </c>
      <c r="D440" s="58">
        <f>_xlfn.CEILING.MATH(I440/8)</f>
        <v>6</v>
      </c>
      <c r="E440" s="34" t="s">
        <v>34</v>
      </c>
      <c r="F440" s="34" t="s">
        <v>43</v>
      </c>
      <c r="G440" s="35">
        <v>1.51</v>
      </c>
      <c r="H440" s="35">
        <v>18</v>
      </c>
      <c r="I440" s="38">
        <v>48</v>
      </c>
      <c r="J440" s="34" t="s">
        <v>39</v>
      </c>
      <c r="K440" s="35">
        <v>1.01</v>
      </c>
      <c r="L440" s="35">
        <v>12</v>
      </c>
      <c r="M440" s="38">
        <v>1</v>
      </c>
      <c r="N440" s="23">
        <f>H440*I440</f>
        <v>864</v>
      </c>
      <c r="O440" s="21">
        <f>L440*M440</f>
        <v>12</v>
      </c>
      <c r="P440" s="39">
        <f>N440+O440</f>
        <v>876</v>
      </c>
      <c r="Q440" s="42">
        <f>P440*1.2</f>
        <v>1051.2</v>
      </c>
      <c r="R440" s="20" t="s">
        <v>50</v>
      </c>
      <c r="S440" s="21" t="s">
        <v>51</v>
      </c>
      <c r="T440" s="49">
        <v>6</v>
      </c>
      <c r="U440" s="23"/>
      <c r="V440" s="24"/>
      <c r="W440" s="23" t="s">
        <v>28</v>
      </c>
      <c r="X440" s="49">
        <v>6</v>
      </c>
      <c r="Y440" s="21" t="s">
        <v>44</v>
      </c>
      <c r="Z440" s="21">
        <f>I440+M440-D440</f>
        <v>43</v>
      </c>
      <c r="AA440" s="23" t="s">
        <v>45</v>
      </c>
      <c r="AB440" s="24">
        <f>I440+M440-D440</f>
        <v>43</v>
      </c>
      <c r="AC440" s="23" t="s">
        <v>41</v>
      </c>
      <c r="AD440" s="21">
        <f>I440</f>
        <v>48</v>
      </c>
      <c r="AE440" s="23" t="s">
        <v>37</v>
      </c>
      <c r="AF440" s="24">
        <f>M440</f>
        <v>1</v>
      </c>
      <c r="AG440" s="23" t="s">
        <v>30</v>
      </c>
      <c r="AH440" s="24">
        <v>98</v>
      </c>
      <c r="AI440" s="23" t="s">
        <v>46</v>
      </c>
      <c r="AJ440" s="24">
        <f>AD440+AF440-1</f>
        <v>48</v>
      </c>
      <c r="AK440" s="23" t="s">
        <v>31</v>
      </c>
      <c r="AL440" s="24">
        <v>1</v>
      </c>
    </row>
    <row r="441" spans="1:38" ht="15.75" customHeight="1">
      <c r="A441" s="25">
        <v>73.5</v>
      </c>
      <c r="B441" s="26">
        <f>(G441*I441)+(K441*M441)</f>
        <v>73.989999999999995</v>
      </c>
      <c r="C441" s="54">
        <f>A441/1.51</f>
        <v>48.675496688741724</v>
      </c>
      <c r="D441" s="55">
        <f>_xlfn.CEILING.MATH(I441/8)</f>
        <v>7</v>
      </c>
      <c r="E441" s="29" t="s">
        <v>24</v>
      </c>
      <c r="F441" s="25" t="s">
        <v>40</v>
      </c>
      <c r="G441" s="26">
        <v>1.51</v>
      </c>
      <c r="H441" s="26">
        <v>18</v>
      </c>
      <c r="I441" s="30">
        <v>49</v>
      </c>
      <c r="J441" s="25"/>
      <c r="K441" s="26"/>
      <c r="L441" s="12"/>
      <c r="M441" s="30"/>
      <c r="N441" s="14">
        <f>H441*I441</f>
        <v>882</v>
      </c>
      <c r="O441" s="12">
        <f>L441*M441</f>
        <v>0</v>
      </c>
      <c r="P441" s="31">
        <f>N441+O441</f>
        <v>882</v>
      </c>
      <c r="Q441" s="44">
        <f>P441*1.2</f>
        <v>1058.3999999999999</v>
      </c>
      <c r="R441" s="11" t="s">
        <v>50</v>
      </c>
      <c r="S441" s="12" t="s">
        <v>51</v>
      </c>
      <c r="T441" s="13">
        <v>7</v>
      </c>
      <c r="U441" s="14"/>
      <c r="V441" s="15"/>
      <c r="W441" s="14" t="s">
        <v>28</v>
      </c>
      <c r="X441" s="13">
        <v>7</v>
      </c>
      <c r="Y441" s="12" t="s">
        <v>44</v>
      </c>
      <c r="Z441" s="12">
        <f>I441+M441-D441</f>
        <v>42</v>
      </c>
      <c r="AA441" s="14" t="s">
        <v>45</v>
      </c>
      <c r="AB441" s="15">
        <f>I441+M441-D441</f>
        <v>42</v>
      </c>
      <c r="AC441" s="14" t="s">
        <v>41</v>
      </c>
      <c r="AD441" s="12">
        <f>I441</f>
        <v>49</v>
      </c>
      <c r="AE441" s="14"/>
      <c r="AF441" s="15"/>
      <c r="AG441" s="14" t="s">
        <v>30</v>
      </c>
      <c r="AH441" s="15">
        <v>98</v>
      </c>
      <c r="AI441" s="14" t="s">
        <v>46</v>
      </c>
      <c r="AJ441" s="15">
        <f>AD441+AF441-1</f>
        <v>48</v>
      </c>
      <c r="AK441" s="14" t="s">
        <v>31</v>
      </c>
      <c r="AL441" s="15">
        <v>1</v>
      </c>
    </row>
    <row r="442" spans="1:38" ht="15.75" customHeight="1">
      <c r="A442" s="3">
        <v>73.5</v>
      </c>
      <c r="B442" s="4">
        <f>(G442*I442)+(K442*M442)</f>
        <v>73.989999999999995</v>
      </c>
      <c r="C442" s="50">
        <f>A442/1.51</f>
        <v>48.675496688741724</v>
      </c>
      <c r="D442" s="51">
        <f>_xlfn.CEILING.MATH(I442/8)</f>
        <v>7</v>
      </c>
      <c r="E442" s="17" t="s">
        <v>32</v>
      </c>
      <c r="F442" s="3" t="s">
        <v>42</v>
      </c>
      <c r="G442" s="4">
        <v>1.51</v>
      </c>
      <c r="H442" s="4">
        <v>18</v>
      </c>
      <c r="I442" s="5">
        <v>49</v>
      </c>
      <c r="J442" s="3"/>
      <c r="K442" s="4"/>
      <c r="M442" s="5"/>
      <c r="N442" s="8">
        <f>H442*I442</f>
        <v>882</v>
      </c>
      <c r="O442" s="2">
        <f>L442*M442</f>
        <v>0</v>
      </c>
      <c r="P442" s="9">
        <f>N442+O442</f>
        <v>882</v>
      </c>
      <c r="Q442" s="41">
        <f>P442*1.2</f>
        <v>1058.3999999999999</v>
      </c>
      <c r="R442" s="18" t="s">
        <v>50</v>
      </c>
      <c r="S442" s="2" t="s">
        <v>51</v>
      </c>
      <c r="T442" s="19">
        <v>7</v>
      </c>
      <c r="V442" s="16"/>
      <c r="W442" s="8" t="s">
        <v>28</v>
      </c>
      <c r="X442" s="19">
        <v>7</v>
      </c>
      <c r="Y442" s="2" t="s">
        <v>44</v>
      </c>
      <c r="Z442" s="2">
        <f>I442+M442-D442</f>
        <v>42</v>
      </c>
      <c r="AA442" s="8" t="s">
        <v>45</v>
      </c>
      <c r="AB442" s="16">
        <f>I442+M442-D442</f>
        <v>42</v>
      </c>
      <c r="AC442" s="8" t="s">
        <v>41</v>
      </c>
      <c r="AD442" s="2">
        <f>I442</f>
        <v>49</v>
      </c>
      <c r="AE442" s="8"/>
      <c r="AG442" s="8" t="s">
        <v>30</v>
      </c>
      <c r="AH442" s="16">
        <v>98</v>
      </c>
      <c r="AI442" s="8" t="s">
        <v>46</v>
      </c>
      <c r="AJ442" s="16">
        <f>AD442+AF442-1</f>
        <v>48</v>
      </c>
      <c r="AK442" s="8" t="s">
        <v>31</v>
      </c>
      <c r="AL442" s="16">
        <v>1</v>
      </c>
    </row>
    <row r="443" spans="1:38" ht="15.75" customHeight="1">
      <c r="A443" s="3">
        <v>73.5</v>
      </c>
      <c r="B443" s="87">
        <f>(G443*I443)+(K443*M443)</f>
        <v>73.989999999999995</v>
      </c>
      <c r="C443" s="50">
        <f>A443/1.51</f>
        <v>48.675496688741724</v>
      </c>
      <c r="D443" s="51">
        <f>_xlfn.CEILING.MATH(I443/8)</f>
        <v>7</v>
      </c>
      <c r="E443" s="3" t="s">
        <v>34</v>
      </c>
      <c r="F443" s="3" t="s">
        <v>43</v>
      </c>
      <c r="G443" s="87">
        <v>1.51</v>
      </c>
      <c r="H443" s="87">
        <v>18</v>
      </c>
      <c r="I443" s="5">
        <v>49</v>
      </c>
      <c r="J443" s="3"/>
      <c r="K443" s="87"/>
      <c r="L443" s="88"/>
      <c r="M443" s="5"/>
      <c r="N443" s="8">
        <f>H443*I443</f>
        <v>882</v>
      </c>
      <c r="O443" s="88">
        <f>L443*M443</f>
        <v>0</v>
      </c>
      <c r="P443" s="89">
        <f>N443+O443</f>
        <v>882</v>
      </c>
      <c r="Q443" s="41">
        <f>P443*1.2</f>
        <v>1058.3999999999999</v>
      </c>
      <c r="R443" s="18" t="s">
        <v>50</v>
      </c>
      <c r="S443" s="88" t="s">
        <v>51</v>
      </c>
      <c r="T443" s="19">
        <v>7</v>
      </c>
      <c r="V443" s="16"/>
      <c r="W443" s="8" t="s">
        <v>28</v>
      </c>
      <c r="X443" s="19">
        <v>7</v>
      </c>
      <c r="Y443" s="88" t="s">
        <v>44</v>
      </c>
      <c r="Z443" s="88">
        <f>I443+M443-D443</f>
        <v>42</v>
      </c>
      <c r="AA443" s="8" t="s">
        <v>45</v>
      </c>
      <c r="AB443" s="16">
        <f>I443+M443-D443</f>
        <v>42</v>
      </c>
      <c r="AC443" s="8" t="s">
        <v>41</v>
      </c>
      <c r="AD443" s="88">
        <f>I443</f>
        <v>49</v>
      </c>
      <c r="AE443" s="8"/>
      <c r="AG443" s="8" t="s">
        <v>30</v>
      </c>
      <c r="AH443" s="16">
        <v>98</v>
      </c>
      <c r="AI443" s="8" t="s">
        <v>46</v>
      </c>
      <c r="AJ443" s="16">
        <f>AD443+AF443-1</f>
        <v>48</v>
      </c>
      <c r="AK443" s="8" t="s">
        <v>31</v>
      </c>
      <c r="AL443" s="16">
        <v>1</v>
      </c>
    </row>
    <row r="444" spans="1:38" ht="15.75" customHeight="1">
      <c r="A444" s="3">
        <v>74</v>
      </c>
      <c r="B444" s="4">
        <f>(G444*I444)+(K444*M444)</f>
        <v>74.5</v>
      </c>
      <c r="C444" s="50">
        <f>A444/1.51</f>
        <v>49.006622516556291</v>
      </c>
      <c r="D444" s="51">
        <f>_xlfn.CEILING.MATH(I444/8)</f>
        <v>7</v>
      </c>
      <c r="E444" s="7" t="s">
        <v>24</v>
      </c>
      <c r="F444" s="3" t="s">
        <v>40</v>
      </c>
      <c r="G444" s="4">
        <v>1.51</v>
      </c>
      <c r="H444" s="4">
        <v>18</v>
      </c>
      <c r="I444" s="5">
        <v>49</v>
      </c>
      <c r="J444" s="3" t="s">
        <v>25</v>
      </c>
      <c r="K444" s="4">
        <v>0.51</v>
      </c>
      <c r="L444" s="4">
        <v>6</v>
      </c>
      <c r="M444" s="5">
        <v>1</v>
      </c>
      <c r="N444" s="8">
        <f>H444*I444</f>
        <v>882</v>
      </c>
      <c r="O444" s="2">
        <f>L444*M444</f>
        <v>6</v>
      </c>
      <c r="P444" s="9">
        <f>N444+O444</f>
        <v>888</v>
      </c>
      <c r="Q444" s="41">
        <f>P444*1.2</f>
        <v>1065.5999999999999</v>
      </c>
      <c r="R444" s="18" t="s">
        <v>50</v>
      </c>
      <c r="S444" s="2" t="s">
        <v>51</v>
      </c>
      <c r="T444" s="19">
        <v>7</v>
      </c>
      <c r="V444" s="16"/>
      <c r="W444" s="8" t="s">
        <v>28</v>
      </c>
      <c r="X444" s="19">
        <v>7</v>
      </c>
      <c r="Y444" s="2" t="s">
        <v>44</v>
      </c>
      <c r="Z444" s="2">
        <f>I444+M444-D444</f>
        <v>43</v>
      </c>
      <c r="AA444" s="8" t="s">
        <v>45</v>
      </c>
      <c r="AB444" s="16">
        <f>I444+M444-D444</f>
        <v>43</v>
      </c>
      <c r="AC444" s="8" t="s">
        <v>41</v>
      </c>
      <c r="AD444" s="2">
        <f>I444</f>
        <v>49</v>
      </c>
      <c r="AE444" s="8" t="s">
        <v>29</v>
      </c>
      <c r="AF444" s="16">
        <f>M444</f>
        <v>1</v>
      </c>
      <c r="AG444" s="8" t="s">
        <v>30</v>
      </c>
      <c r="AH444" s="16">
        <v>100</v>
      </c>
      <c r="AI444" s="8" t="s">
        <v>46</v>
      </c>
      <c r="AJ444" s="16">
        <f>AD444+AF444-1</f>
        <v>49</v>
      </c>
      <c r="AK444" s="8" t="s">
        <v>31</v>
      </c>
      <c r="AL444" s="16">
        <v>1</v>
      </c>
    </row>
    <row r="445" spans="1:38" ht="15.75" customHeight="1">
      <c r="A445" s="3">
        <v>74</v>
      </c>
      <c r="B445" s="4">
        <f>(G445*I445)+(K445*M445)</f>
        <v>74.5</v>
      </c>
      <c r="C445" s="50">
        <f>A445/1.51</f>
        <v>49.006622516556291</v>
      </c>
      <c r="D445" s="51">
        <f>_xlfn.CEILING.MATH(I445/8)</f>
        <v>7</v>
      </c>
      <c r="E445" s="17" t="s">
        <v>32</v>
      </c>
      <c r="F445" s="3" t="s">
        <v>42</v>
      </c>
      <c r="G445" s="4">
        <v>1.51</v>
      </c>
      <c r="H445" s="4">
        <v>18</v>
      </c>
      <c r="I445" s="5">
        <v>49</v>
      </c>
      <c r="J445" s="3" t="s">
        <v>33</v>
      </c>
      <c r="K445" s="4">
        <v>0.51</v>
      </c>
      <c r="L445" s="4">
        <v>6</v>
      </c>
      <c r="M445" s="5">
        <v>1</v>
      </c>
      <c r="N445" s="8">
        <f>H445*I445</f>
        <v>882</v>
      </c>
      <c r="O445" s="2">
        <f>L445*M445</f>
        <v>6</v>
      </c>
      <c r="P445" s="9">
        <f>N445+O445</f>
        <v>888</v>
      </c>
      <c r="Q445" s="41">
        <f>P445*1.2</f>
        <v>1065.5999999999999</v>
      </c>
      <c r="R445" s="18" t="s">
        <v>50</v>
      </c>
      <c r="S445" s="2" t="s">
        <v>51</v>
      </c>
      <c r="T445" s="19">
        <v>7</v>
      </c>
      <c r="V445" s="16"/>
      <c r="W445" s="8" t="s">
        <v>28</v>
      </c>
      <c r="X445" s="19">
        <v>7</v>
      </c>
      <c r="Y445" s="2" t="s">
        <v>44</v>
      </c>
      <c r="Z445" s="2">
        <f>I445+M445-D445</f>
        <v>43</v>
      </c>
      <c r="AA445" s="8" t="s">
        <v>45</v>
      </c>
      <c r="AB445" s="16">
        <f>I445+M445-D445</f>
        <v>43</v>
      </c>
      <c r="AC445" s="8" t="s">
        <v>41</v>
      </c>
      <c r="AD445" s="2">
        <f>I445</f>
        <v>49</v>
      </c>
      <c r="AE445" s="8" t="s">
        <v>29</v>
      </c>
      <c r="AF445" s="16">
        <f>M445</f>
        <v>1</v>
      </c>
      <c r="AG445" s="8" t="s">
        <v>30</v>
      </c>
      <c r="AH445" s="16">
        <v>100</v>
      </c>
      <c r="AI445" s="8" t="s">
        <v>46</v>
      </c>
      <c r="AJ445" s="16">
        <f>AD445+AF445-1</f>
        <v>49</v>
      </c>
      <c r="AK445" s="8" t="s">
        <v>31</v>
      </c>
      <c r="AL445" s="16">
        <v>1</v>
      </c>
    </row>
    <row r="446" spans="1:38" ht="15.75" customHeight="1">
      <c r="A446" s="3">
        <v>74</v>
      </c>
      <c r="B446" s="4">
        <f>(G446*I446)+(K446*M446)</f>
        <v>74.5</v>
      </c>
      <c r="C446" s="50">
        <f>A446/1.51</f>
        <v>49.006622516556291</v>
      </c>
      <c r="D446" s="51">
        <f>_xlfn.CEILING.MATH(I446/8)</f>
        <v>7</v>
      </c>
      <c r="E446" s="3" t="s">
        <v>34</v>
      </c>
      <c r="F446" s="3" t="s">
        <v>43</v>
      </c>
      <c r="G446" s="4">
        <v>1.51</v>
      </c>
      <c r="H446" s="4">
        <v>18</v>
      </c>
      <c r="I446" s="5">
        <v>49</v>
      </c>
      <c r="J446" s="3" t="s">
        <v>35</v>
      </c>
      <c r="K446" s="4">
        <v>0.51</v>
      </c>
      <c r="L446" s="4">
        <v>6</v>
      </c>
      <c r="M446" s="5">
        <v>1</v>
      </c>
      <c r="N446" s="8">
        <f>H446*I446</f>
        <v>882</v>
      </c>
      <c r="O446" s="2">
        <f>L446*M446</f>
        <v>6</v>
      </c>
      <c r="P446" s="9">
        <f>N446+O446</f>
        <v>888</v>
      </c>
      <c r="Q446" s="41">
        <f>P446*1.2</f>
        <v>1065.5999999999999</v>
      </c>
      <c r="R446" s="18" t="s">
        <v>50</v>
      </c>
      <c r="S446" s="2" t="s">
        <v>51</v>
      </c>
      <c r="T446" s="19">
        <v>7</v>
      </c>
      <c r="V446" s="16"/>
      <c r="W446" s="8" t="s">
        <v>28</v>
      </c>
      <c r="X446" s="19">
        <v>7</v>
      </c>
      <c r="Y446" s="2" t="s">
        <v>44</v>
      </c>
      <c r="Z446" s="2">
        <f>I446+M446-D446</f>
        <v>43</v>
      </c>
      <c r="AA446" s="8" t="s">
        <v>45</v>
      </c>
      <c r="AB446" s="16">
        <f>I446+M446-D446</f>
        <v>43</v>
      </c>
      <c r="AC446" s="8" t="s">
        <v>41</v>
      </c>
      <c r="AD446" s="2">
        <f>I446</f>
        <v>49</v>
      </c>
      <c r="AE446" s="8" t="s">
        <v>29</v>
      </c>
      <c r="AF446" s="16">
        <f>M446</f>
        <v>1</v>
      </c>
      <c r="AG446" s="8" t="s">
        <v>30</v>
      </c>
      <c r="AH446" s="16">
        <v>100</v>
      </c>
      <c r="AI446" s="8" t="s">
        <v>46</v>
      </c>
      <c r="AJ446" s="16">
        <f>AD446+AF446-1</f>
        <v>49</v>
      </c>
      <c r="AK446" s="8" t="s">
        <v>31</v>
      </c>
      <c r="AL446" s="16">
        <v>1</v>
      </c>
    </row>
    <row r="447" spans="1:38" ht="15.75" customHeight="1">
      <c r="A447" s="3">
        <v>74.5</v>
      </c>
      <c r="B447" s="87">
        <f>(G447*I447)+(K447*M447)</f>
        <v>75</v>
      </c>
      <c r="C447" s="50">
        <f>A447/1.51</f>
        <v>49.337748344370858</v>
      </c>
      <c r="D447" s="51">
        <f>_xlfn.CEILING.MATH(I447/8)</f>
        <v>7</v>
      </c>
      <c r="E447" s="7" t="s">
        <v>24</v>
      </c>
      <c r="F447" s="3" t="s">
        <v>40</v>
      </c>
      <c r="G447" s="87">
        <v>1.51</v>
      </c>
      <c r="H447" s="87">
        <v>18</v>
      </c>
      <c r="I447" s="5">
        <v>49</v>
      </c>
      <c r="J447" s="3" t="s">
        <v>36</v>
      </c>
      <c r="K447" s="87">
        <v>1.01</v>
      </c>
      <c r="L447" s="87">
        <v>12</v>
      </c>
      <c r="M447" s="5">
        <v>1</v>
      </c>
      <c r="N447" s="8">
        <f>H447*I447</f>
        <v>882</v>
      </c>
      <c r="O447" s="88">
        <f>L447*M447</f>
        <v>12</v>
      </c>
      <c r="P447" s="89">
        <f>N447+O447</f>
        <v>894</v>
      </c>
      <c r="Q447" s="41">
        <f>P447*1.2</f>
        <v>1072.8</v>
      </c>
      <c r="R447" s="18" t="s">
        <v>50</v>
      </c>
      <c r="S447" s="88" t="s">
        <v>51</v>
      </c>
      <c r="T447" s="19">
        <v>7</v>
      </c>
      <c r="V447" s="16"/>
      <c r="W447" s="8" t="s">
        <v>28</v>
      </c>
      <c r="X447" s="19">
        <v>7</v>
      </c>
      <c r="Y447" s="88" t="s">
        <v>44</v>
      </c>
      <c r="Z447" s="88">
        <f>I447+M447-D447</f>
        <v>43</v>
      </c>
      <c r="AA447" s="8" t="s">
        <v>45</v>
      </c>
      <c r="AB447" s="16">
        <f>I447+M447-D447</f>
        <v>43</v>
      </c>
      <c r="AC447" s="8" t="s">
        <v>41</v>
      </c>
      <c r="AD447" s="88">
        <f>I447</f>
        <v>49</v>
      </c>
      <c r="AE447" s="8" t="s">
        <v>37</v>
      </c>
      <c r="AF447" s="16">
        <f>M447</f>
        <v>1</v>
      </c>
      <c r="AG447" s="8" t="s">
        <v>30</v>
      </c>
      <c r="AH447" s="16">
        <v>100</v>
      </c>
      <c r="AI447" s="8" t="s">
        <v>46</v>
      </c>
      <c r="AJ447" s="16">
        <f>AD447+AF447-1</f>
        <v>49</v>
      </c>
      <c r="AK447" s="8" t="s">
        <v>31</v>
      </c>
      <c r="AL447" s="16">
        <v>1</v>
      </c>
    </row>
    <row r="448" spans="1:38" ht="15.75" customHeight="1">
      <c r="A448" s="3">
        <v>74.5</v>
      </c>
      <c r="B448" s="87">
        <f>(G448*I448)+(K448*M448)</f>
        <v>75</v>
      </c>
      <c r="C448" s="50">
        <f>A448/1.51</f>
        <v>49.337748344370858</v>
      </c>
      <c r="D448" s="51">
        <f>_xlfn.CEILING.MATH(I448/8)</f>
        <v>7</v>
      </c>
      <c r="E448" s="17" t="s">
        <v>32</v>
      </c>
      <c r="F448" s="3" t="s">
        <v>42</v>
      </c>
      <c r="G448" s="87">
        <v>1.51</v>
      </c>
      <c r="H448" s="87">
        <v>18</v>
      </c>
      <c r="I448" s="5">
        <v>49</v>
      </c>
      <c r="J448" s="3" t="s">
        <v>38</v>
      </c>
      <c r="K448" s="87">
        <v>1.01</v>
      </c>
      <c r="L448" s="87">
        <v>12</v>
      </c>
      <c r="M448" s="5">
        <v>1</v>
      </c>
      <c r="N448" s="8">
        <f>H448*I448</f>
        <v>882</v>
      </c>
      <c r="O448" s="88">
        <f>L448*M448</f>
        <v>12</v>
      </c>
      <c r="P448" s="89">
        <f>N448+O448</f>
        <v>894</v>
      </c>
      <c r="Q448" s="41">
        <f>P448*1.2</f>
        <v>1072.8</v>
      </c>
      <c r="R448" s="18" t="s">
        <v>50</v>
      </c>
      <c r="S448" s="88" t="s">
        <v>51</v>
      </c>
      <c r="T448" s="19">
        <v>7</v>
      </c>
      <c r="V448" s="16"/>
      <c r="W448" s="8" t="s">
        <v>28</v>
      </c>
      <c r="X448" s="19">
        <v>7</v>
      </c>
      <c r="Y448" s="88" t="s">
        <v>44</v>
      </c>
      <c r="Z448" s="88">
        <f>I448+M448-D448</f>
        <v>43</v>
      </c>
      <c r="AA448" s="8" t="s">
        <v>45</v>
      </c>
      <c r="AB448" s="16">
        <f>I448+M448-D448</f>
        <v>43</v>
      </c>
      <c r="AC448" s="8" t="s">
        <v>41</v>
      </c>
      <c r="AD448" s="88">
        <f>I448</f>
        <v>49</v>
      </c>
      <c r="AE448" s="8" t="s">
        <v>37</v>
      </c>
      <c r="AF448" s="16">
        <f>M448</f>
        <v>1</v>
      </c>
      <c r="AG448" s="8" t="s">
        <v>30</v>
      </c>
      <c r="AH448" s="16">
        <v>100</v>
      </c>
      <c r="AI448" s="8" t="s">
        <v>46</v>
      </c>
      <c r="AJ448" s="16">
        <f>AD448+AF448-1</f>
        <v>49</v>
      </c>
      <c r="AK448" s="8" t="s">
        <v>31</v>
      </c>
      <c r="AL448" s="16">
        <v>1</v>
      </c>
    </row>
    <row r="449" spans="1:38" ht="15.75" customHeight="1">
      <c r="A449" s="34">
        <v>74.5</v>
      </c>
      <c r="B449" s="35">
        <f>(G449*I449)+(K449*M449)</f>
        <v>75</v>
      </c>
      <c r="C449" s="52">
        <f>A449/1.51</f>
        <v>49.337748344370858</v>
      </c>
      <c r="D449" s="53">
        <f>_xlfn.CEILING.MATH(I449/8)</f>
        <v>7</v>
      </c>
      <c r="E449" s="34" t="s">
        <v>34</v>
      </c>
      <c r="F449" s="34" t="s">
        <v>43</v>
      </c>
      <c r="G449" s="35">
        <v>1.51</v>
      </c>
      <c r="H449" s="35">
        <v>18</v>
      </c>
      <c r="I449" s="38">
        <v>49</v>
      </c>
      <c r="J449" s="34" t="s">
        <v>39</v>
      </c>
      <c r="K449" s="35">
        <v>1.01</v>
      </c>
      <c r="L449" s="35">
        <v>12</v>
      </c>
      <c r="M449" s="38">
        <v>1</v>
      </c>
      <c r="N449" s="23">
        <f>H449*I449</f>
        <v>882</v>
      </c>
      <c r="O449" s="21">
        <f>L449*M449</f>
        <v>12</v>
      </c>
      <c r="P449" s="39">
        <f>N449+O449</f>
        <v>894</v>
      </c>
      <c r="Q449" s="42">
        <f>P449*1.2</f>
        <v>1072.8</v>
      </c>
      <c r="R449" s="20" t="s">
        <v>50</v>
      </c>
      <c r="S449" s="21" t="s">
        <v>51</v>
      </c>
      <c r="T449" s="22">
        <v>7</v>
      </c>
      <c r="U449" s="23"/>
      <c r="V449" s="24"/>
      <c r="W449" s="23" t="s">
        <v>28</v>
      </c>
      <c r="X449" s="22">
        <v>7</v>
      </c>
      <c r="Y449" s="21" t="s">
        <v>44</v>
      </c>
      <c r="Z449" s="21">
        <f>I449+M449-D449</f>
        <v>43</v>
      </c>
      <c r="AA449" s="23" t="s">
        <v>45</v>
      </c>
      <c r="AB449" s="24">
        <f>I449+M449-D449</f>
        <v>43</v>
      </c>
      <c r="AC449" s="23" t="s">
        <v>41</v>
      </c>
      <c r="AD449" s="21">
        <f>I449</f>
        <v>49</v>
      </c>
      <c r="AE449" s="23" t="s">
        <v>37</v>
      </c>
      <c r="AF449" s="24">
        <f>M449</f>
        <v>1</v>
      </c>
      <c r="AG449" s="23" t="s">
        <v>30</v>
      </c>
      <c r="AH449" s="24">
        <v>100</v>
      </c>
      <c r="AI449" s="23" t="s">
        <v>46</v>
      </c>
      <c r="AJ449" s="24">
        <f>AD449+AF449-1</f>
        <v>49</v>
      </c>
      <c r="AK449" s="23" t="s">
        <v>31</v>
      </c>
      <c r="AL449" s="24">
        <v>1</v>
      </c>
    </row>
    <row r="450" spans="1:38" ht="15.75" customHeight="1">
      <c r="A450" s="25">
        <v>75</v>
      </c>
      <c r="B450" s="26">
        <f>(G450*I450)+(K450*M450)</f>
        <v>75.5</v>
      </c>
      <c r="C450" s="54">
        <f>A450/1.51</f>
        <v>49.668874172185433</v>
      </c>
      <c r="D450" s="55">
        <f>_xlfn.CEILING.MATH(I450/8)</f>
        <v>7</v>
      </c>
      <c r="E450" s="29" t="s">
        <v>24</v>
      </c>
      <c r="F450" s="25" t="s">
        <v>40</v>
      </c>
      <c r="G450" s="26">
        <v>1.51</v>
      </c>
      <c r="H450" s="26">
        <v>18</v>
      </c>
      <c r="I450" s="30">
        <v>50</v>
      </c>
      <c r="J450" s="25"/>
      <c r="K450" s="26"/>
      <c r="L450" s="12"/>
      <c r="M450" s="30"/>
      <c r="N450" s="14">
        <f>H450*I450</f>
        <v>900</v>
      </c>
      <c r="O450" s="12">
        <f>L450*M450</f>
        <v>0</v>
      </c>
      <c r="P450" s="31">
        <f>N450+O450</f>
        <v>900</v>
      </c>
      <c r="Q450" s="44">
        <f>P450*1.2</f>
        <v>1080</v>
      </c>
      <c r="R450" s="11" t="s">
        <v>50</v>
      </c>
      <c r="S450" s="12" t="s">
        <v>51</v>
      </c>
      <c r="T450" s="13">
        <v>7</v>
      </c>
      <c r="U450" s="14"/>
      <c r="V450" s="15"/>
      <c r="W450" s="14" t="s">
        <v>28</v>
      </c>
      <c r="X450" s="13">
        <v>7</v>
      </c>
      <c r="Y450" s="12" t="s">
        <v>44</v>
      </c>
      <c r="Z450" s="12">
        <f>I450+M450-D450</f>
        <v>43</v>
      </c>
      <c r="AA450" s="14" t="s">
        <v>45</v>
      </c>
      <c r="AB450" s="15">
        <f>I450+M450-D450</f>
        <v>43</v>
      </c>
      <c r="AC450" s="14" t="s">
        <v>41</v>
      </c>
      <c r="AD450" s="12">
        <f>I450</f>
        <v>50</v>
      </c>
      <c r="AE450" s="14"/>
      <c r="AF450" s="15"/>
      <c r="AG450" s="14" t="s">
        <v>30</v>
      </c>
      <c r="AH450" s="15">
        <v>100</v>
      </c>
      <c r="AI450" s="14" t="s">
        <v>46</v>
      </c>
      <c r="AJ450" s="15">
        <f>AD450+AF450-1</f>
        <v>49</v>
      </c>
      <c r="AK450" s="14" t="s">
        <v>31</v>
      </c>
      <c r="AL450" s="15">
        <v>1</v>
      </c>
    </row>
    <row r="451" spans="1:38" ht="15.75" customHeight="1">
      <c r="A451" s="3">
        <v>75</v>
      </c>
      <c r="B451" s="4">
        <f>(G451*I451)+(K451*M451)</f>
        <v>75.5</v>
      </c>
      <c r="C451" s="50">
        <f>A451/1.51</f>
        <v>49.668874172185433</v>
      </c>
      <c r="D451" s="51">
        <f>_xlfn.CEILING.MATH(I451/8)</f>
        <v>7</v>
      </c>
      <c r="E451" s="17" t="s">
        <v>32</v>
      </c>
      <c r="F451" s="3" t="s">
        <v>42</v>
      </c>
      <c r="G451" s="4">
        <v>1.51</v>
      </c>
      <c r="H451" s="4">
        <v>18</v>
      </c>
      <c r="I451" s="5">
        <v>50</v>
      </c>
      <c r="J451" s="3"/>
      <c r="K451" s="4"/>
      <c r="M451" s="5"/>
      <c r="N451" s="8">
        <f>H451*I451</f>
        <v>900</v>
      </c>
      <c r="O451" s="2">
        <f>L451*M451</f>
        <v>0</v>
      </c>
      <c r="P451" s="9">
        <f>N451+O451</f>
        <v>900</v>
      </c>
      <c r="Q451" s="41">
        <f>P451*1.2</f>
        <v>1080</v>
      </c>
      <c r="R451" s="18" t="s">
        <v>50</v>
      </c>
      <c r="S451" s="2" t="s">
        <v>51</v>
      </c>
      <c r="T451" s="19">
        <v>7</v>
      </c>
      <c r="V451" s="16"/>
      <c r="W451" s="8" t="s">
        <v>28</v>
      </c>
      <c r="X451" s="19">
        <v>7</v>
      </c>
      <c r="Y451" s="2" t="s">
        <v>44</v>
      </c>
      <c r="Z451" s="2">
        <f>I451+M451-D451</f>
        <v>43</v>
      </c>
      <c r="AA451" s="8" t="s">
        <v>45</v>
      </c>
      <c r="AB451" s="16">
        <f>I451+M451-D451</f>
        <v>43</v>
      </c>
      <c r="AC451" s="8" t="s">
        <v>41</v>
      </c>
      <c r="AD451" s="2">
        <f>I451</f>
        <v>50</v>
      </c>
      <c r="AE451" s="8"/>
      <c r="AG451" s="8" t="s">
        <v>30</v>
      </c>
      <c r="AH451" s="16">
        <v>100</v>
      </c>
      <c r="AI451" s="8" t="s">
        <v>46</v>
      </c>
      <c r="AJ451" s="16">
        <f>AD451+AF451-1</f>
        <v>49</v>
      </c>
      <c r="AK451" s="8" t="s">
        <v>31</v>
      </c>
      <c r="AL451" s="16">
        <v>1</v>
      </c>
    </row>
    <row r="452" spans="1:38" ht="15.75" customHeight="1">
      <c r="A452" s="3">
        <v>75</v>
      </c>
      <c r="B452" s="4">
        <f>(G452*I452)+(K452*M452)</f>
        <v>75.5</v>
      </c>
      <c r="C452" s="50">
        <f>A452/1.51</f>
        <v>49.668874172185433</v>
      </c>
      <c r="D452" s="51">
        <f>_xlfn.CEILING.MATH(I452/8)</f>
        <v>7</v>
      </c>
      <c r="E452" s="3" t="s">
        <v>34</v>
      </c>
      <c r="F452" s="3" t="s">
        <v>43</v>
      </c>
      <c r="G452" s="4">
        <v>1.51</v>
      </c>
      <c r="H452" s="4">
        <v>18</v>
      </c>
      <c r="I452" s="5">
        <v>50</v>
      </c>
      <c r="J452" s="3"/>
      <c r="K452" s="4"/>
      <c r="M452" s="5"/>
      <c r="N452" s="8">
        <f>H452*I452</f>
        <v>900</v>
      </c>
      <c r="O452" s="2">
        <f>L452*M452</f>
        <v>0</v>
      </c>
      <c r="P452" s="9">
        <f>N452+O452</f>
        <v>900</v>
      </c>
      <c r="Q452" s="41">
        <f>P452*1.2</f>
        <v>1080</v>
      </c>
      <c r="R452" s="18" t="s">
        <v>50</v>
      </c>
      <c r="S452" s="2" t="s">
        <v>51</v>
      </c>
      <c r="T452" s="19">
        <v>7</v>
      </c>
      <c r="V452" s="16"/>
      <c r="W452" s="8" t="s">
        <v>28</v>
      </c>
      <c r="X452" s="19">
        <v>7</v>
      </c>
      <c r="Y452" s="2" t="s">
        <v>44</v>
      </c>
      <c r="Z452" s="2">
        <f>I452+M452-D452</f>
        <v>43</v>
      </c>
      <c r="AA452" s="8" t="s">
        <v>45</v>
      </c>
      <c r="AB452" s="16">
        <f>I452+M452-D452</f>
        <v>43</v>
      </c>
      <c r="AC452" s="8" t="s">
        <v>41</v>
      </c>
      <c r="AD452" s="2">
        <f>I452</f>
        <v>50</v>
      </c>
      <c r="AE452" s="8"/>
      <c r="AG452" s="8" t="s">
        <v>30</v>
      </c>
      <c r="AH452" s="16">
        <v>100</v>
      </c>
      <c r="AI452" s="8" t="s">
        <v>46</v>
      </c>
      <c r="AJ452" s="16">
        <f>AD452+AF452-1</f>
        <v>49</v>
      </c>
      <c r="AK452" s="8" t="s">
        <v>31</v>
      </c>
      <c r="AL452" s="16">
        <v>1</v>
      </c>
    </row>
    <row r="453" spans="1:38" ht="15.75" customHeight="1">
      <c r="A453" s="3">
        <v>75.5</v>
      </c>
      <c r="B453" s="4">
        <f>(G453*I453)+(K453*M453)</f>
        <v>76.010000000000005</v>
      </c>
      <c r="C453" s="50">
        <f>A453/1.51</f>
        <v>50</v>
      </c>
      <c r="D453" s="51">
        <f>_xlfn.CEILING.MATH(I453/8)</f>
        <v>7</v>
      </c>
      <c r="E453" s="7" t="s">
        <v>24</v>
      </c>
      <c r="F453" s="3" t="s">
        <v>40</v>
      </c>
      <c r="G453" s="4">
        <v>1.51</v>
      </c>
      <c r="H453" s="4">
        <v>18</v>
      </c>
      <c r="I453" s="5">
        <v>50</v>
      </c>
      <c r="J453" s="3" t="s">
        <v>25</v>
      </c>
      <c r="K453" s="4">
        <v>0.51</v>
      </c>
      <c r="L453" s="4">
        <v>6</v>
      </c>
      <c r="M453" s="5">
        <v>1</v>
      </c>
      <c r="N453" s="8">
        <f>H453*I453</f>
        <v>900</v>
      </c>
      <c r="O453" s="2">
        <f>L453*M453</f>
        <v>6</v>
      </c>
      <c r="P453" s="9">
        <f>N453+O453</f>
        <v>906</v>
      </c>
      <c r="Q453" s="41">
        <f>P453*1.2</f>
        <v>1087.2</v>
      </c>
      <c r="R453" s="18" t="s">
        <v>50</v>
      </c>
      <c r="S453" s="2" t="s">
        <v>51</v>
      </c>
      <c r="T453" s="19">
        <v>7</v>
      </c>
      <c r="V453" s="16"/>
      <c r="W453" s="8" t="s">
        <v>28</v>
      </c>
      <c r="X453" s="19">
        <v>7</v>
      </c>
      <c r="Y453" s="2" t="s">
        <v>44</v>
      </c>
      <c r="Z453" s="2">
        <f>I453+M453-D453</f>
        <v>44</v>
      </c>
      <c r="AA453" s="8" t="s">
        <v>45</v>
      </c>
      <c r="AB453" s="16">
        <f>I453+M453-D453</f>
        <v>44</v>
      </c>
      <c r="AC453" s="8" t="s">
        <v>41</v>
      </c>
      <c r="AD453" s="2">
        <f>I453</f>
        <v>50</v>
      </c>
      <c r="AE453" s="8" t="s">
        <v>29</v>
      </c>
      <c r="AF453" s="16">
        <f>M453</f>
        <v>1</v>
      </c>
      <c r="AG453" s="8" t="s">
        <v>30</v>
      </c>
      <c r="AH453" s="16">
        <v>102</v>
      </c>
      <c r="AI453" s="8" t="s">
        <v>46</v>
      </c>
      <c r="AJ453" s="16">
        <f>AD453+AF453-1</f>
        <v>50</v>
      </c>
      <c r="AK453" s="8" t="s">
        <v>31</v>
      </c>
      <c r="AL453" s="16">
        <v>1</v>
      </c>
    </row>
    <row r="454" spans="1:38" ht="15.75" customHeight="1">
      <c r="A454" s="3">
        <v>75.5</v>
      </c>
      <c r="B454" s="4">
        <f>(G454*I454)+(K454*M454)</f>
        <v>76.010000000000005</v>
      </c>
      <c r="C454" s="50">
        <f>A454/1.51</f>
        <v>50</v>
      </c>
      <c r="D454" s="51">
        <f>_xlfn.CEILING.MATH(I454/8)</f>
        <v>7</v>
      </c>
      <c r="E454" s="17" t="s">
        <v>32</v>
      </c>
      <c r="F454" s="3" t="s">
        <v>42</v>
      </c>
      <c r="G454" s="4">
        <v>1.51</v>
      </c>
      <c r="H454" s="4">
        <v>18</v>
      </c>
      <c r="I454" s="5">
        <v>50</v>
      </c>
      <c r="J454" s="3" t="s">
        <v>33</v>
      </c>
      <c r="K454" s="4">
        <v>0.51</v>
      </c>
      <c r="L454" s="4">
        <v>6</v>
      </c>
      <c r="M454" s="5">
        <v>1</v>
      </c>
      <c r="N454" s="8">
        <f>H454*I454</f>
        <v>900</v>
      </c>
      <c r="O454" s="2">
        <f>L454*M454</f>
        <v>6</v>
      </c>
      <c r="P454" s="9">
        <f>N454+O454</f>
        <v>906</v>
      </c>
      <c r="Q454" s="41">
        <f>P454*1.2</f>
        <v>1087.2</v>
      </c>
      <c r="R454" s="18" t="s">
        <v>50</v>
      </c>
      <c r="S454" s="2" t="s">
        <v>51</v>
      </c>
      <c r="T454" s="19">
        <v>7</v>
      </c>
      <c r="V454" s="16"/>
      <c r="W454" s="8" t="s">
        <v>28</v>
      </c>
      <c r="X454" s="19">
        <v>7</v>
      </c>
      <c r="Y454" s="2" t="s">
        <v>44</v>
      </c>
      <c r="Z454" s="2">
        <f>I454+M454-D454</f>
        <v>44</v>
      </c>
      <c r="AA454" s="8" t="s">
        <v>45</v>
      </c>
      <c r="AB454" s="16">
        <f>I454+M454-D454</f>
        <v>44</v>
      </c>
      <c r="AC454" s="8" t="s">
        <v>41</v>
      </c>
      <c r="AD454" s="2">
        <f>I454</f>
        <v>50</v>
      </c>
      <c r="AE454" s="8" t="s">
        <v>29</v>
      </c>
      <c r="AF454" s="16">
        <f>M454</f>
        <v>1</v>
      </c>
      <c r="AG454" s="8" t="s">
        <v>30</v>
      </c>
      <c r="AH454" s="16">
        <v>102</v>
      </c>
      <c r="AI454" s="8" t="s">
        <v>46</v>
      </c>
      <c r="AJ454" s="16">
        <f>AD454+AF454-1</f>
        <v>50</v>
      </c>
      <c r="AK454" s="8" t="s">
        <v>31</v>
      </c>
      <c r="AL454" s="16">
        <v>1</v>
      </c>
    </row>
    <row r="455" spans="1:38" ht="15.75" customHeight="1">
      <c r="A455" s="3">
        <v>75.5</v>
      </c>
      <c r="B455" s="4">
        <f>(G455*I455)+(K455*M455)</f>
        <v>76.010000000000005</v>
      </c>
      <c r="C455" s="50">
        <f>A455/1.51</f>
        <v>50</v>
      </c>
      <c r="D455" s="51">
        <f>_xlfn.CEILING.MATH(I455/8)</f>
        <v>7</v>
      </c>
      <c r="E455" s="3" t="s">
        <v>34</v>
      </c>
      <c r="F455" s="3" t="s">
        <v>43</v>
      </c>
      <c r="G455" s="4">
        <v>1.51</v>
      </c>
      <c r="H455" s="4">
        <v>18</v>
      </c>
      <c r="I455" s="5">
        <v>50</v>
      </c>
      <c r="J455" s="3" t="s">
        <v>35</v>
      </c>
      <c r="K455" s="4">
        <v>0.51</v>
      </c>
      <c r="L455" s="4">
        <v>6</v>
      </c>
      <c r="M455" s="5">
        <v>1</v>
      </c>
      <c r="N455" s="8">
        <f>H455*I455</f>
        <v>900</v>
      </c>
      <c r="O455" s="2">
        <f>L455*M455</f>
        <v>6</v>
      </c>
      <c r="P455" s="9">
        <f>N455+O455</f>
        <v>906</v>
      </c>
      <c r="Q455" s="41">
        <f>P455*1.2</f>
        <v>1087.2</v>
      </c>
      <c r="R455" s="18" t="s">
        <v>50</v>
      </c>
      <c r="S455" s="2" t="s">
        <v>51</v>
      </c>
      <c r="T455" s="19">
        <v>7</v>
      </c>
      <c r="V455" s="16"/>
      <c r="W455" s="8" t="s">
        <v>28</v>
      </c>
      <c r="X455" s="19">
        <v>7</v>
      </c>
      <c r="Y455" s="2" t="s">
        <v>44</v>
      </c>
      <c r="Z455" s="2">
        <f>I455+M455-D455</f>
        <v>44</v>
      </c>
      <c r="AA455" s="8" t="s">
        <v>45</v>
      </c>
      <c r="AB455" s="16">
        <f>I455+M455-D455</f>
        <v>44</v>
      </c>
      <c r="AC455" s="8" t="s">
        <v>41</v>
      </c>
      <c r="AD455" s="2">
        <f>I455</f>
        <v>50</v>
      </c>
      <c r="AE455" s="8" t="s">
        <v>29</v>
      </c>
      <c r="AF455" s="16">
        <f>M455</f>
        <v>1</v>
      </c>
      <c r="AG455" s="8" t="s">
        <v>30</v>
      </c>
      <c r="AH455" s="16">
        <v>102</v>
      </c>
      <c r="AI455" s="8" t="s">
        <v>46</v>
      </c>
      <c r="AJ455" s="16">
        <f>AD455+AF455-1</f>
        <v>50</v>
      </c>
      <c r="AK455" s="8" t="s">
        <v>31</v>
      </c>
      <c r="AL455" s="16">
        <v>1</v>
      </c>
    </row>
    <row r="456" spans="1:38" ht="15.75" customHeight="1">
      <c r="A456" s="3">
        <v>76</v>
      </c>
      <c r="B456" s="87">
        <f>(G456*I456)+(K456*M456)</f>
        <v>76.510000000000005</v>
      </c>
      <c r="C456" s="50">
        <f>A456/1.51</f>
        <v>50.331125827814567</v>
      </c>
      <c r="D456" s="51">
        <f>_xlfn.CEILING.MATH(I456/8)</f>
        <v>7</v>
      </c>
      <c r="E456" s="7" t="s">
        <v>24</v>
      </c>
      <c r="F456" s="3" t="s">
        <v>40</v>
      </c>
      <c r="G456" s="87">
        <v>1.51</v>
      </c>
      <c r="H456" s="87">
        <v>18</v>
      </c>
      <c r="I456" s="5">
        <v>50</v>
      </c>
      <c r="J456" s="3" t="s">
        <v>36</v>
      </c>
      <c r="K456" s="87">
        <v>1.01</v>
      </c>
      <c r="L456" s="87">
        <v>12</v>
      </c>
      <c r="M456" s="5">
        <v>1</v>
      </c>
      <c r="N456" s="8">
        <f>H456*I456</f>
        <v>900</v>
      </c>
      <c r="O456" s="88">
        <f>L456*M456</f>
        <v>12</v>
      </c>
      <c r="P456" s="89">
        <f>N456+O456</f>
        <v>912</v>
      </c>
      <c r="Q456" s="41">
        <f>P456*1.2</f>
        <v>1094.3999999999999</v>
      </c>
      <c r="R456" s="18" t="s">
        <v>50</v>
      </c>
      <c r="S456" s="88" t="s">
        <v>51</v>
      </c>
      <c r="T456" s="19">
        <v>7</v>
      </c>
      <c r="V456" s="16"/>
      <c r="W456" s="8" t="s">
        <v>28</v>
      </c>
      <c r="X456" s="19">
        <v>7</v>
      </c>
      <c r="Y456" s="88" t="s">
        <v>44</v>
      </c>
      <c r="Z456" s="88">
        <f>I456+M456-D456</f>
        <v>44</v>
      </c>
      <c r="AA456" s="8" t="s">
        <v>45</v>
      </c>
      <c r="AB456" s="16">
        <f>I456+M456-D456</f>
        <v>44</v>
      </c>
      <c r="AC456" s="8" t="s">
        <v>41</v>
      </c>
      <c r="AD456" s="88">
        <f>I456</f>
        <v>50</v>
      </c>
      <c r="AE456" s="8" t="s">
        <v>37</v>
      </c>
      <c r="AF456" s="16">
        <f>M456</f>
        <v>1</v>
      </c>
      <c r="AG456" s="8" t="s">
        <v>30</v>
      </c>
      <c r="AH456" s="16">
        <v>102</v>
      </c>
      <c r="AI456" s="8" t="s">
        <v>46</v>
      </c>
      <c r="AJ456" s="16">
        <f>AD456+AF456-1</f>
        <v>50</v>
      </c>
      <c r="AK456" s="8" t="s">
        <v>31</v>
      </c>
      <c r="AL456" s="16">
        <v>1</v>
      </c>
    </row>
    <row r="457" spans="1:38" ht="15.75" customHeight="1">
      <c r="A457" s="3">
        <v>76</v>
      </c>
      <c r="B457" s="87">
        <f>(G457*I457)+(K457*M457)</f>
        <v>76.510000000000005</v>
      </c>
      <c r="C457" s="50">
        <f>A457/1.51</f>
        <v>50.331125827814567</v>
      </c>
      <c r="D457" s="51">
        <f>_xlfn.CEILING.MATH(I457/8)</f>
        <v>7</v>
      </c>
      <c r="E457" s="17" t="s">
        <v>32</v>
      </c>
      <c r="F457" s="3" t="s">
        <v>42</v>
      </c>
      <c r="G457" s="87">
        <v>1.51</v>
      </c>
      <c r="H457" s="87">
        <v>18</v>
      </c>
      <c r="I457" s="5">
        <v>50</v>
      </c>
      <c r="J457" s="3" t="s">
        <v>38</v>
      </c>
      <c r="K457" s="87">
        <v>1.01</v>
      </c>
      <c r="L457" s="87">
        <v>12</v>
      </c>
      <c r="M457" s="5">
        <v>1</v>
      </c>
      <c r="N457" s="8">
        <f>H457*I457</f>
        <v>900</v>
      </c>
      <c r="O457" s="88">
        <f>L457*M457</f>
        <v>12</v>
      </c>
      <c r="P457" s="89">
        <f>N457+O457</f>
        <v>912</v>
      </c>
      <c r="Q457" s="41">
        <f>P457*1.2</f>
        <v>1094.3999999999999</v>
      </c>
      <c r="R457" s="18" t="s">
        <v>50</v>
      </c>
      <c r="S457" s="88" t="s">
        <v>51</v>
      </c>
      <c r="T457" s="19">
        <v>7</v>
      </c>
      <c r="V457" s="16"/>
      <c r="W457" s="8" t="s">
        <v>28</v>
      </c>
      <c r="X457" s="19">
        <v>7</v>
      </c>
      <c r="Y457" s="88" t="s">
        <v>44</v>
      </c>
      <c r="Z457" s="88">
        <f>I457+M457-D457</f>
        <v>44</v>
      </c>
      <c r="AA457" s="8" t="s">
        <v>45</v>
      </c>
      <c r="AB457" s="16">
        <f>I457+M457-D457</f>
        <v>44</v>
      </c>
      <c r="AC457" s="8" t="s">
        <v>41</v>
      </c>
      <c r="AD457" s="88">
        <f>I457</f>
        <v>50</v>
      </c>
      <c r="AE457" s="8" t="s">
        <v>37</v>
      </c>
      <c r="AF457" s="16">
        <f>M457</f>
        <v>1</v>
      </c>
      <c r="AG457" s="8" t="s">
        <v>30</v>
      </c>
      <c r="AH457" s="16">
        <v>102</v>
      </c>
      <c r="AI457" s="8" t="s">
        <v>46</v>
      </c>
      <c r="AJ457" s="16">
        <f>AD457+AF457-1</f>
        <v>50</v>
      </c>
      <c r="AK457" s="8" t="s">
        <v>31</v>
      </c>
      <c r="AL457" s="16">
        <v>1</v>
      </c>
    </row>
    <row r="458" spans="1:38" ht="15.75" customHeight="1">
      <c r="A458" s="34">
        <v>76</v>
      </c>
      <c r="B458" s="35">
        <f>(G458*I458)+(K458*M458)</f>
        <v>76.510000000000005</v>
      </c>
      <c r="C458" s="52">
        <f>A458/1.51</f>
        <v>50.331125827814567</v>
      </c>
      <c r="D458" s="53">
        <f>_xlfn.CEILING.MATH(I458/8)</f>
        <v>7</v>
      </c>
      <c r="E458" s="34" t="s">
        <v>34</v>
      </c>
      <c r="F458" s="34" t="s">
        <v>43</v>
      </c>
      <c r="G458" s="35">
        <v>1.51</v>
      </c>
      <c r="H458" s="35">
        <v>18</v>
      </c>
      <c r="I458" s="38">
        <v>50</v>
      </c>
      <c r="J458" s="34" t="s">
        <v>39</v>
      </c>
      <c r="K458" s="35">
        <v>1.01</v>
      </c>
      <c r="L458" s="35">
        <v>12</v>
      </c>
      <c r="M458" s="38">
        <v>1</v>
      </c>
      <c r="N458" s="23">
        <f>H458*I458</f>
        <v>900</v>
      </c>
      <c r="O458" s="21">
        <f>L458*M458</f>
        <v>12</v>
      </c>
      <c r="P458" s="39">
        <f>N458+O458</f>
        <v>912</v>
      </c>
      <c r="Q458" s="42">
        <f>P458*1.2</f>
        <v>1094.3999999999999</v>
      </c>
      <c r="R458" s="20" t="s">
        <v>50</v>
      </c>
      <c r="S458" s="21" t="s">
        <v>51</v>
      </c>
      <c r="T458" s="22">
        <v>7</v>
      </c>
      <c r="U458" s="23"/>
      <c r="V458" s="24"/>
      <c r="W458" s="23" t="s">
        <v>28</v>
      </c>
      <c r="X458" s="22">
        <v>7</v>
      </c>
      <c r="Y458" s="21" t="s">
        <v>44</v>
      </c>
      <c r="Z458" s="21">
        <f>I458+M458-D458</f>
        <v>44</v>
      </c>
      <c r="AA458" s="23" t="s">
        <v>45</v>
      </c>
      <c r="AB458" s="24">
        <f>I458+M458-D458</f>
        <v>44</v>
      </c>
      <c r="AC458" s="23" t="s">
        <v>41</v>
      </c>
      <c r="AD458" s="21">
        <f>I458</f>
        <v>50</v>
      </c>
      <c r="AE458" s="23" t="s">
        <v>37</v>
      </c>
      <c r="AF458" s="24">
        <f>M458</f>
        <v>1</v>
      </c>
      <c r="AG458" s="23" t="s">
        <v>30</v>
      </c>
      <c r="AH458" s="24">
        <v>102</v>
      </c>
      <c r="AI458" s="23" t="s">
        <v>46</v>
      </c>
      <c r="AJ458" s="24">
        <f>AD458+AF458-1</f>
        <v>50</v>
      </c>
      <c r="AK458" s="23" t="s">
        <v>31</v>
      </c>
      <c r="AL458" s="24">
        <v>1</v>
      </c>
    </row>
    <row r="459" spans="1:38" ht="15.75" customHeight="1">
      <c r="A459" s="25">
        <v>76.5</v>
      </c>
      <c r="B459" s="26">
        <f>(G459*I459)+(K459*M459)</f>
        <v>77.010000000000005</v>
      </c>
      <c r="C459" s="54">
        <f>A459/1.51</f>
        <v>50.662251655629142</v>
      </c>
      <c r="D459" s="55">
        <f>_xlfn.CEILING.MATH(I459/8)</f>
        <v>7</v>
      </c>
      <c r="E459" s="29" t="s">
        <v>24</v>
      </c>
      <c r="F459" s="25" t="s">
        <v>40</v>
      </c>
      <c r="G459" s="26">
        <v>1.51</v>
      </c>
      <c r="H459" s="26">
        <v>18</v>
      </c>
      <c r="I459" s="30">
        <v>51</v>
      </c>
      <c r="J459" s="25"/>
      <c r="K459" s="26"/>
      <c r="L459" s="12"/>
      <c r="M459" s="30"/>
      <c r="N459" s="14">
        <f>H459*I459</f>
        <v>918</v>
      </c>
      <c r="O459" s="12">
        <f>L459*M459</f>
        <v>0</v>
      </c>
      <c r="P459" s="31">
        <f>N459+O459</f>
        <v>918</v>
      </c>
      <c r="Q459" s="44">
        <f>P459*1.2</f>
        <v>1101.5999999999999</v>
      </c>
      <c r="R459" s="11" t="s">
        <v>50</v>
      </c>
      <c r="S459" s="12" t="s">
        <v>51</v>
      </c>
      <c r="T459" s="13">
        <v>7</v>
      </c>
      <c r="U459" s="14"/>
      <c r="V459" s="15"/>
      <c r="W459" s="14" t="s">
        <v>28</v>
      </c>
      <c r="X459" s="13">
        <v>7</v>
      </c>
      <c r="Y459" s="12" t="s">
        <v>44</v>
      </c>
      <c r="Z459" s="12">
        <f>I459+M459-D459</f>
        <v>44</v>
      </c>
      <c r="AA459" s="14" t="s">
        <v>45</v>
      </c>
      <c r="AB459" s="15">
        <f>I459+M459-D459</f>
        <v>44</v>
      </c>
      <c r="AC459" s="14" t="s">
        <v>41</v>
      </c>
      <c r="AD459" s="12">
        <f>I459</f>
        <v>51</v>
      </c>
      <c r="AE459" s="14"/>
      <c r="AF459" s="15"/>
      <c r="AG459" s="14" t="s">
        <v>30</v>
      </c>
      <c r="AH459" s="15">
        <v>102</v>
      </c>
      <c r="AI459" s="14" t="s">
        <v>46</v>
      </c>
      <c r="AJ459" s="15">
        <f>AD459+AF459-1</f>
        <v>50</v>
      </c>
      <c r="AK459" s="14" t="s">
        <v>31</v>
      </c>
      <c r="AL459" s="15">
        <v>1</v>
      </c>
    </row>
    <row r="460" spans="1:38" ht="15.75" customHeight="1">
      <c r="A460" s="3">
        <v>76.5</v>
      </c>
      <c r="B460" s="87">
        <f>(G460*I460)+(K460*M460)</f>
        <v>77.010000000000005</v>
      </c>
      <c r="C460" s="50">
        <f>A460/1.51</f>
        <v>50.662251655629142</v>
      </c>
      <c r="D460" s="51">
        <f>_xlfn.CEILING.MATH(I460/8)</f>
        <v>7</v>
      </c>
      <c r="E460" s="17" t="s">
        <v>32</v>
      </c>
      <c r="F460" s="3" t="s">
        <v>42</v>
      </c>
      <c r="G460" s="87">
        <v>1.51</v>
      </c>
      <c r="H460" s="87">
        <v>18</v>
      </c>
      <c r="I460" s="5">
        <v>51</v>
      </c>
      <c r="J460" s="3"/>
      <c r="K460" s="87"/>
      <c r="L460" s="88"/>
      <c r="M460" s="5"/>
      <c r="N460" s="8">
        <f>H460*I460</f>
        <v>918</v>
      </c>
      <c r="O460" s="88">
        <f>L460*M460</f>
        <v>0</v>
      </c>
      <c r="P460" s="89">
        <f>N460+O460</f>
        <v>918</v>
      </c>
      <c r="Q460" s="41">
        <f>P460*1.2</f>
        <v>1101.5999999999999</v>
      </c>
      <c r="R460" s="18" t="s">
        <v>50</v>
      </c>
      <c r="S460" s="88" t="s">
        <v>51</v>
      </c>
      <c r="T460" s="19">
        <v>7</v>
      </c>
      <c r="V460" s="16"/>
      <c r="W460" s="8" t="s">
        <v>28</v>
      </c>
      <c r="X460" s="19">
        <v>7</v>
      </c>
      <c r="Y460" s="88" t="s">
        <v>44</v>
      </c>
      <c r="Z460" s="88">
        <f>I460+M460-D460</f>
        <v>44</v>
      </c>
      <c r="AA460" s="8" t="s">
        <v>45</v>
      </c>
      <c r="AB460" s="16">
        <f>I460+M460-D460</f>
        <v>44</v>
      </c>
      <c r="AC460" s="8" t="s">
        <v>41</v>
      </c>
      <c r="AD460" s="88">
        <f>I460</f>
        <v>51</v>
      </c>
      <c r="AE460" s="8"/>
      <c r="AG460" s="8" t="s">
        <v>30</v>
      </c>
      <c r="AH460" s="16">
        <v>102</v>
      </c>
      <c r="AI460" s="8" t="s">
        <v>46</v>
      </c>
      <c r="AJ460" s="16">
        <f>AD460+AF460-1</f>
        <v>50</v>
      </c>
      <c r="AK460" s="8" t="s">
        <v>31</v>
      </c>
      <c r="AL460" s="16">
        <v>1</v>
      </c>
    </row>
    <row r="461" spans="1:38" ht="15.75" customHeight="1">
      <c r="A461" s="3">
        <v>76.5</v>
      </c>
      <c r="B461" s="87">
        <f>(G461*I461)+(K461*M461)</f>
        <v>77.010000000000005</v>
      </c>
      <c r="C461" s="50">
        <f>A461/1.51</f>
        <v>50.662251655629142</v>
      </c>
      <c r="D461" s="51">
        <f>_xlfn.CEILING.MATH(I461/8)</f>
        <v>7</v>
      </c>
      <c r="E461" s="3" t="s">
        <v>34</v>
      </c>
      <c r="F461" s="3" t="s">
        <v>43</v>
      </c>
      <c r="G461" s="87">
        <v>1.51</v>
      </c>
      <c r="H461" s="87">
        <v>18</v>
      </c>
      <c r="I461" s="5">
        <v>51</v>
      </c>
      <c r="J461" s="3"/>
      <c r="K461" s="87"/>
      <c r="L461" s="88"/>
      <c r="M461" s="5"/>
      <c r="N461" s="8">
        <f>H461*I461</f>
        <v>918</v>
      </c>
      <c r="O461" s="88">
        <f>L461*M461</f>
        <v>0</v>
      </c>
      <c r="P461" s="89">
        <f>N461+O461</f>
        <v>918</v>
      </c>
      <c r="Q461" s="41">
        <f>P461*1.2</f>
        <v>1101.5999999999999</v>
      </c>
      <c r="R461" s="18" t="s">
        <v>50</v>
      </c>
      <c r="S461" s="2" t="s">
        <v>51</v>
      </c>
      <c r="T461" s="19">
        <v>7</v>
      </c>
      <c r="V461" s="16"/>
      <c r="W461" s="8" t="s">
        <v>28</v>
      </c>
      <c r="X461" s="19">
        <v>7</v>
      </c>
      <c r="Y461" s="88" t="s">
        <v>44</v>
      </c>
      <c r="Z461" s="88">
        <f>I461+M461-D461</f>
        <v>44</v>
      </c>
      <c r="AA461" s="8" t="s">
        <v>45</v>
      </c>
      <c r="AB461" s="16">
        <f>I461+M461-D461</f>
        <v>44</v>
      </c>
      <c r="AC461" s="8" t="s">
        <v>41</v>
      </c>
      <c r="AD461" s="88">
        <f>I461</f>
        <v>51</v>
      </c>
      <c r="AE461" s="8"/>
      <c r="AG461" s="8" t="s">
        <v>30</v>
      </c>
      <c r="AH461" s="16">
        <v>102</v>
      </c>
      <c r="AI461" s="8" t="s">
        <v>46</v>
      </c>
      <c r="AJ461" s="16">
        <f>AD461+AF461-1</f>
        <v>50</v>
      </c>
      <c r="AK461" s="8" t="s">
        <v>31</v>
      </c>
      <c r="AL461" s="16">
        <v>1</v>
      </c>
    </row>
    <row r="462" spans="1:38" ht="15.75" customHeight="1">
      <c r="A462" s="3">
        <v>77</v>
      </c>
      <c r="B462" s="87">
        <f>(G462*I462)+(K462*M462)</f>
        <v>77.52000000000001</v>
      </c>
      <c r="C462" s="50">
        <f>A462/1.51</f>
        <v>50.993377483443709</v>
      </c>
      <c r="D462" s="51">
        <f>_xlfn.CEILING.MATH(I462/8)</f>
        <v>7</v>
      </c>
      <c r="E462" s="7" t="s">
        <v>24</v>
      </c>
      <c r="F462" s="3" t="s">
        <v>40</v>
      </c>
      <c r="G462" s="87">
        <v>1.51</v>
      </c>
      <c r="H462" s="87">
        <v>18</v>
      </c>
      <c r="I462" s="5">
        <v>51</v>
      </c>
      <c r="J462" s="3" t="s">
        <v>25</v>
      </c>
      <c r="K462" s="87">
        <v>0.51</v>
      </c>
      <c r="L462" s="87">
        <v>6</v>
      </c>
      <c r="M462" s="5">
        <v>1</v>
      </c>
      <c r="N462" s="8">
        <f>H462*I462</f>
        <v>918</v>
      </c>
      <c r="O462" s="88">
        <f>L462*M462</f>
        <v>6</v>
      </c>
      <c r="P462" s="89">
        <f>N462+O462</f>
        <v>924</v>
      </c>
      <c r="Q462" s="41">
        <f>P462*1.2</f>
        <v>1108.8</v>
      </c>
      <c r="R462" s="18" t="s">
        <v>50</v>
      </c>
      <c r="S462" s="88" t="s">
        <v>51</v>
      </c>
      <c r="T462" s="19">
        <v>7</v>
      </c>
      <c r="V462" s="16"/>
      <c r="W462" s="8" t="s">
        <v>28</v>
      </c>
      <c r="X462" s="19">
        <v>7</v>
      </c>
      <c r="Y462" s="88" t="s">
        <v>44</v>
      </c>
      <c r="Z462" s="88">
        <f>I462+M462-D462</f>
        <v>45</v>
      </c>
      <c r="AA462" s="8" t="s">
        <v>45</v>
      </c>
      <c r="AB462" s="16">
        <f>I462+M462-D462</f>
        <v>45</v>
      </c>
      <c r="AC462" s="8" t="s">
        <v>41</v>
      </c>
      <c r="AD462" s="88">
        <f>I462</f>
        <v>51</v>
      </c>
      <c r="AE462" s="8" t="s">
        <v>29</v>
      </c>
      <c r="AF462" s="16">
        <f>M462</f>
        <v>1</v>
      </c>
      <c r="AG462" s="8" t="s">
        <v>30</v>
      </c>
      <c r="AH462" s="16">
        <v>104</v>
      </c>
      <c r="AI462" s="8" t="s">
        <v>46</v>
      </c>
      <c r="AJ462" s="16">
        <f>AD462+AF462-1</f>
        <v>51</v>
      </c>
      <c r="AK462" s="8" t="s">
        <v>31</v>
      </c>
      <c r="AL462" s="16">
        <v>1</v>
      </c>
    </row>
    <row r="463" spans="1:38" ht="15.75" customHeight="1">
      <c r="A463" s="3">
        <v>77</v>
      </c>
      <c r="B463" s="87">
        <f>(G463*I463)+(K463*M463)</f>
        <v>77.52000000000001</v>
      </c>
      <c r="C463" s="50">
        <f>A463/1.51</f>
        <v>50.993377483443709</v>
      </c>
      <c r="D463" s="51">
        <f>_xlfn.CEILING.MATH(I463/8)</f>
        <v>7</v>
      </c>
      <c r="E463" s="17" t="s">
        <v>32</v>
      </c>
      <c r="F463" s="3" t="s">
        <v>42</v>
      </c>
      <c r="G463" s="87">
        <v>1.51</v>
      </c>
      <c r="H463" s="87">
        <v>18</v>
      </c>
      <c r="I463" s="5">
        <v>51</v>
      </c>
      <c r="J463" s="3" t="s">
        <v>33</v>
      </c>
      <c r="K463" s="87">
        <v>0.51</v>
      </c>
      <c r="L463" s="87">
        <v>6</v>
      </c>
      <c r="M463" s="5">
        <v>1</v>
      </c>
      <c r="N463" s="8">
        <f>H463*I463</f>
        <v>918</v>
      </c>
      <c r="O463" s="88">
        <f>L463*M463</f>
        <v>6</v>
      </c>
      <c r="P463" s="89">
        <f>N463+O463</f>
        <v>924</v>
      </c>
      <c r="Q463" s="41">
        <f>P463*1.2</f>
        <v>1108.8</v>
      </c>
      <c r="R463" s="18" t="s">
        <v>50</v>
      </c>
      <c r="S463" s="88" t="s">
        <v>51</v>
      </c>
      <c r="T463" s="19">
        <v>7</v>
      </c>
      <c r="V463" s="16"/>
      <c r="W463" s="8" t="s">
        <v>28</v>
      </c>
      <c r="X463" s="19">
        <v>7</v>
      </c>
      <c r="Y463" s="88" t="s">
        <v>44</v>
      </c>
      <c r="Z463" s="88">
        <f>I463+M463-D463</f>
        <v>45</v>
      </c>
      <c r="AA463" s="8" t="s">
        <v>45</v>
      </c>
      <c r="AB463" s="16">
        <f>I463+M463-D463</f>
        <v>45</v>
      </c>
      <c r="AC463" s="8" t="s">
        <v>41</v>
      </c>
      <c r="AD463" s="88">
        <f>I463</f>
        <v>51</v>
      </c>
      <c r="AE463" s="8" t="s">
        <v>29</v>
      </c>
      <c r="AF463" s="16">
        <f>M463</f>
        <v>1</v>
      </c>
      <c r="AG463" s="8" t="s">
        <v>30</v>
      </c>
      <c r="AH463" s="16">
        <v>104</v>
      </c>
      <c r="AI463" s="8" t="s">
        <v>46</v>
      </c>
      <c r="AJ463" s="16">
        <f>AD463+AF463-1</f>
        <v>51</v>
      </c>
      <c r="AK463" s="8" t="s">
        <v>31</v>
      </c>
      <c r="AL463" s="16">
        <v>1</v>
      </c>
    </row>
    <row r="464" spans="1:38" ht="15.75" customHeight="1">
      <c r="A464" s="3">
        <v>77</v>
      </c>
      <c r="B464" s="87">
        <f>(G464*I464)+(K464*M464)</f>
        <v>77.52000000000001</v>
      </c>
      <c r="C464" s="50">
        <f>A464/1.51</f>
        <v>50.993377483443709</v>
      </c>
      <c r="D464" s="51">
        <f>_xlfn.CEILING.MATH(I464/8)</f>
        <v>7</v>
      </c>
      <c r="E464" s="3" t="s">
        <v>34</v>
      </c>
      <c r="F464" s="3" t="s">
        <v>43</v>
      </c>
      <c r="G464" s="87">
        <v>1.51</v>
      </c>
      <c r="H464" s="87">
        <v>18</v>
      </c>
      <c r="I464" s="5">
        <v>51</v>
      </c>
      <c r="J464" s="3" t="s">
        <v>35</v>
      </c>
      <c r="K464" s="87">
        <v>0.51</v>
      </c>
      <c r="L464" s="87">
        <v>6</v>
      </c>
      <c r="M464" s="5">
        <v>1</v>
      </c>
      <c r="N464" s="8">
        <f>H464*I464</f>
        <v>918</v>
      </c>
      <c r="O464" s="88">
        <f>L464*M464</f>
        <v>6</v>
      </c>
      <c r="P464" s="89">
        <f>N464+O464</f>
        <v>924</v>
      </c>
      <c r="Q464" s="41">
        <f>P464*1.2</f>
        <v>1108.8</v>
      </c>
      <c r="R464" s="18" t="s">
        <v>50</v>
      </c>
      <c r="S464" s="88" t="s">
        <v>51</v>
      </c>
      <c r="T464" s="19">
        <v>7</v>
      </c>
      <c r="V464" s="16"/>
      <c r="W464" s="8" t="s">
        <v>28</v>
      </c>
      <c r="X464" s="19">
        <v>7</v>
      </c>
      <c r="Y464" s="88" t="s">
        <v>44</v>
      </c>
      <c r="Z464" s="88">
        <f>I464+M464-D464</f>
        <v>45</v>
      </c>
      <c r="AA464" s="8" t="s">
        <v>45</v>
      </c>
      <c r="AB464" s="16">
        <f>I464+M464-D464</f>
        <v>45</v>
      </c>
      <c r="AC464" s="8" t="s">
        <v>41</v>
      </c>
      <c r="AD464" s="88">
        <f>I464</f>
        <v>51</v>
      </c>
      <c r="AE464" s="8" t="s">
        <v>29</v>
      </c>
      <c r="AF464" s="16">
        <f>M464</f>
        <v>1</v>
      </c>
      <c r="AG464" s="8" t="s">
        <v>30</v>
      </c>
      <c r="AH464" s="16">
        <v>104</v>
      </c>
      <c r="AI464" s="8" t="s">
        <v>46</v>
      </c>
      <c r="AJ464" s="16">
        <f>AD464+AF464-1</f>
        <v>51</v>
      </c>
      <c r="AK464" s="8" t="s">
        <v>31</v>
      </c>
      <c r="AL464" s="16">
        <v>1</v>
      </c>
    </row>
    <row r="465" spans="1:38" ht="15.75" customHeight="1">
      <c r="A465" s="3">
        <v>77.5</v>
      </c>
      <c r="B465" s="87">
        <f>(G465*I465)+(K465*M465)</f>
        <v>78.02000000000001</v>
      </c>
      <c r="C465" s="50">
        <f>A465/1.51</f>
        <v>51.324503311258276</v>
      </c>
      <c r="D465" s="51">
        <f>_xlfn.CEILING.MATH(I465/8)</f>
        <v>7</v>
      </c>
      <c r="E465" s="7" t="s">
        <v>24</v>
      </c>
      <c r="F465" s="3" t="s">
        <v>40</v>
      </c>
      <c r="G465" s="87">
        <v>1.51</v>
      </c>
      <c r="H465" s="87">
        <v>18</v>
      </c>
      <c r="I465" s="5">
        <v>51</v>
      </c>
      <c r="J465" s="3" t="s">
        <v>36</v>
      </c>
      <c r="K465" s="87">
        <v>1.01</v>
      </c>
      <c r="L465" s="87">
        <v>12</v>
      </c>
      <c r="M465" s="5">
        <v>1</v>
      </c>
      <c r="N465" s="8">
        <f>H465*I465</f>
        <v>918</v>
      </c>
      <c r="O465" s="88">
        <f>L465*M465</f>
        <v>12</v>
      </c>
      <c r="P465" s="89">
        <f>N465+O465</f>
        <v>930</v>
      </c>
      <c r="Q465" s="41">
        <f>P465*1.2</f>
        <v>1116</v>
      </c>
      <c r="R465" s="18" t="s">
        <v>50</v>
      </c>
      <c r="S465" s="88" t="s">
        <v>51</v>
      </c>
      <c r="T465" s="19">
        <v>7</v>
      </c>
      <c r="V465" s="16"/>
      <c r="W465" s="8" t="s">
        <v>28</v>
      </c>
      <c r="X465" s="19">
        <v>7</v>
      </c>
      <c r="Y465" s="88" t="s">
        <v>44</v>
      </c>
      <c r="Z465" s="88">
        <f>I465+M465-D465</f>
        <v>45</v>
      </c>
      <c r="AA465" s="8" t="s">
        <v>45</v>
      </c>
      <c r="AB465" s="16">
        <f>I465+M465-D465</f>
        <v>45</v>
      </c>
      <c r="AC465" s="8" t="s">
        <v>41</v>
      </c>
      <c r="AD465" s="88">
        <f>I465</f>
        <v>51</v>
      </c>
      <c r="AE465" s="8" t="s">
        <v>37</v>
      </c>
      <c r="AF465" s="16">
        <f>M465</f>
        <v>1</v>
      </c>
      <c r="AG465" s="8" t="s">
        <v>30</v>
      </c>
      <c r="AH465" s="16">
        <v>104</v>
      </c>
      <c r="AI465" s="8" t="s">
        <v>46</v>
      </c>
      <c r="AJ465" s="16">
        <f>AD465+AF465-1</f>
        <v>51</v>
      </c>
      <c r="AK465" s="8" t="s">
        <v>31</v>
      </c>
      <c r="AL465" s="16">
        <v>1</v>
      </c>
    </row>
    <row r="466" spans="1:38" ht="15.75" customHeight="1">
      <c r="A466" s="3">
        <v>77.5</v>
      </c>
      <c r="B466" s="87">
        <f>(G466*I466)+(K466*M466)</f>
        <v>78.02000000000001</v>
      </c>
      <c r="C466" s="50">
        <f>A466/1.51</f>
        <v>51.324503311258276</v>
      </c>
      <c r="D466" s="51">
        <f>_xlfn.CEILING.MATH(I466/8)</f>
        <v>7</v>
      </c>
      <c r="E466" s="17" t="s">
        <v>32</v>
      </c>
      <c r="F466" s="3" t="s">
        <v>42</v>
      </c>
      <c r="G466" s="87">
        <v>1.51</v>
      </c>
      <c r="H466" s="87">
        <v>18</v>
      </c>
      <c r="I466" s="5">
        <v>51</v>
      </c>
      <c r="J466" s="3" t="s">
        <v>38</v>
      </c>
      <c r="K466" s="87">
        <v>1.01</v>
      </c>
      <c r="L466" s="87">
        <v>12</v>
      </c>
      <c r="M466" s="5">
        <v>1</v>
      </c>
      <c r="N466" s="8">
        <f>H466*I466</f>
        <v>918</v>
      </c>
      <c r="O466" s="88">
        <f>L466*M466</f>
        <v>12</v>
      </c>
      <c r="P466" s="89">
        <f>N466+O466</f>
        <v>930</v>
      </c>
      <c r="Q466" s="41">
        <f>P466*1.2</f>
        <v>1116</v>
      </c>
      <c r="R466" s="18" t="s">
        <v>50</v>
      </c>
      <c r="S466" s="88" t="s">
        <v>51</v>
      </c>
      <c r="T466" s="19">
        <v>7</v>
      </c>
      <c r="V466" s="16"/>
      <c r="W466" s="8" t="s">
        <v>28</v>
      </c>
      <c r="X466" s="19">
        <v>7</v>
      </c>
      <c r="Y466" s="88" t="s">
        <v>44</v>
      </c>
      <c r="Z466" s="88">
        <f>I466+M466-D466</f>
        <v>45</v>
      </c>
      <c r="AA466" s="8" t="s">
        <v>45</v>
      </c>
      <c r="AB466" s="16">
        <f>I466+M466-D466</f>
        <v>45</v>
      </c>
      <c r="AC466" s="8" t="s">
        <v>41</v>
      </c>
      <c r="AD466" s="88">
        <f>I466</f>
        <v>51</v>
      </c>
      <c r="AE466" s="8" t="s">
        <v>37</v>
      </c>
      <c r="AF466" s="16">
        <f>M466</f>
        <v>1</v>
      </c>
      <c r="AG466" s="8" t="s">
        <v>30</v>
      </c>
      <c r="AH466" s="16">
        <v>104</v>
      </c>
      <c r="AI466" s="8" t="s">
        <v>46</v>
      </c>
      <c r="AJ466" s="16">
        <f>AD466+AF466-1</f>
        <v>51</v>
      </c>
      <c r="AK466" s="8" t="s">
        <v>31</v>
      </c>
      <c r="AL466" s="16">
        <v>1</v>
      </c>
    </row>
    <row r="467" spans="1:38" ht="15.75" customHeight="1">
      <c r="A467" s="34">
        <v>77.5</v>
      </c>
      <c r="B467" s="35">
        <f>(G467*I467)+(K467*M467)</f>
        <v>78.02000000000001</v>
      </c>
      <c r="C467" s="52">
        <f>A467/1.51</f>
        <v>51.324503311258276</v>
      </c>
      <c r="D467" s="53">
        <f>_xlfn.CEILING.MATH(I467/8)</f>
        <v>7</v>
      </c>
      <c r="E467" s="34" t="s">
        <v>34</v>
      </c>
      <c r="F467" s="34" t="s">
        <v>43</v>
      </c>
      <c r="G467" s="35">
        <v>1.51</v>
      </c>
      <c r="H467" s="35">
        <v>18</v>
      </c>
      <c r="I467" s="38">
        <v>51</v>
      </c>
      <c r="J467" s="34" t="s">
        <v>39</v>
      </c>
      <c r="K467" s="35">
        <v>1.01</v>
      </c>
      <c r="L467" s="35">
        <v>12</v>
      </c>
      <c r="M467" s="38">
        <v>1</v>
      </c>
      <c r="N467" s="23">
        <f>H467*I467</f>
        <v>918</v>
      </c>
      <c r="O467" s="21">
        <f>L467*M467</f>
        <v>12</v>
      </c>
      <c r="P467" s="39">
        <f>N467+O467</f>
        <v>930</v>
      </c>
      <c r="Q467" s="42">
        <f>P467*1.2</f>
        <v>1116</v>
      </c>
      <c r="R467" s="20" t="s">
        <v>50</v>
      </c>
      <c r="S467" s="21" t="s">
        <v>51</v>
      </c>
      <c r="T467" s="22">
        <v>7</v>
      </c>
      <c r="U467" s="23"/>
      <c r="V467" s="24"/>
      <c r="W467" s="23" t="s">
        <v>28</v>
      </c>
      <c r="X467" s="22">
        <v>7</v>
      </c>
      <c r="Y467" s="21" t="s">
        <v>44</v>
      </c>
      <c r="Z467" s="21">
        <f>I467+M467-D467</f>
        <v>45</v>
      </c>
      <c r="AA467" s="23" t="s">
        <v>45</v>
      </c>
      <c r="AB467" s="24">
        <f>I467+M467-D467</f>
        <v>45</v>
      </c>
      <c r="AC467" s="23" t="s">
        <v>41</v>
      </c>
      <c r="AD467" s="21">
        <f>I467</f>
        <v>51</v>
      </c>
      <c r="AE467" s="23" t="s">
        <v>37</v>
      </c>
      <c r="AF467" s="24">
        <f>M467</f>
        <v>1</v>
      </c>
      <c r="AG467" s="23" t="s">
        <v>30</v>
      </c>
      <c r="AH467" s="24">
        <v>104</v>
      </c>
      <c r="AI467" s="23" t="s">
        <v>46</v>
      </c>
      <c r="AJ467" s="24">
        <f>AD467+AF467-1</f>
        <v>51</v>
      </c>
      <c r="AK467" s="23" t="s">
        <v>31</v>
      </c>
      <c r="AL467" s="24">
        <v>1</v>
      </c>
    </row>
    <row r="468" spans="1:38" ht="15.75" customHeight="1">
      <c r="A468" s="25">
        <v>78</v>
      </c>
      <c r="B468" s="26">
        <f>(G468*I468)+(K468*M468)</f>
        <v>78.52</v>
      </c>
      <c r="C468" s="54">
        <f>A468/1.51</f>
        <v>51.65562913907285</v>
      </c>
      <c r="D468" s="55">
        <f>_xlfn.CEILING.MATH(I468/8)</f>
        <v>7</v>
      </c>
      <c r="E468" s="29" t="s">
        <v>24</v>
      </c>
      <c r="F468" s="25" t="s">
        <v>40</v>
      </c>
      <c r="G468" s="26">
        <v>1.51</v>
      </c>
      <c r="H468" s="26">
        <v>18</v>
      </c>
      <c r="I468" s="30">
        <v>52</v>
      </c>
      <c r="J468" s="25"/>
      <c r="K468" s="26"/>
      <c r="L468" s="12"/>
      <c r="M468" s="30"/>
      <c r="N468" s="14">
        <f>H468*I468</f>
        <v>936</v>
      </c>
      <c r="O468" s="12">
        <f>L468*M468</f>
        <v>0</v>
      </c>
      <c r="P468" s="31">
        <f>N468+O468</f>
        <v>936</v>
      </c>
      <c r="Q468" s="44">
        <f>P468*1.2</f>
        <v>1123.2</v>
      </c>
      <c r="R468" s="11" t="s">
        <v>50</v>
      </c>
      <c r="S468" s="12" t="s">
        <v>51</v>
      </c>
      <c r="T468" s="13">
        <v>7</v>
      </c>
      <c r="U468" s="14"/>
      <c r="V468" s="15"/>
      <c r="W468" s="14" t="s">
        <v>28</v>
      </c>
      <c r="X468" s="13">
        <v>7</v>
      </c>
      <c r="Y468" s="12" t="s">
        <v>44</v>
      </c>
      <c r="Z468" s="12">
        <f>I468+M468-D468</f>
        <v>45</v>
      </c>
      <c r="AA468" s="14" t="s">
        <v>45</v>
      </c>
      <c r="AB468" s="15">
        <f>I468+M468-D468</f>
        <v>45</v>
      </c>
      <c r="AC468" s="14" t="s">
        <v>41</v>
      </c>
      <c r="AD468" s="12">
        <f>I468</f>
        <v>52</v>
      </c>
      <c r="AE468" s="14"/>
      <c r="AF468" s="15"/>
      <c r="AG468" s="14" t="s">
        <v>30</v>
      </c>
      <c r="AH468" s="15">
        <v>104</v>
      </c>
      <c r="AI468" s="14" t="s">
        <v>46</v>
      </c>
      <c r="AJ468" s="15">
        <f>AD468+AF468-1</f>
        <v>51</v>
      </c>
      <c r="AK468" s="14" t="s">
        <v>31</v>
      </c>
      <c r="AL468" s="15">
        <v>1</v>
      </c>
    </row>
    <row r="469" spans="1:38" ht="15.75" customHeight="1">
      <c r="A469" s="3">
        <v>78</v>
      </c>
      <c r="B469" s="4">
        <f>(G469*I469)+(K469*M469)</f>
        <v>78.52</v>
      </c>
      <c r="C469" s="50">
        <f>A469/1.51</f>
        <v>51.65562913907285</v>
      </c>
      <c r="D469" s="51">
        <f>_xlfn.CEILING.MATH(I469/8)</f>
        <v>7</v>
      </c>
      <c r="E469" s="17" t="s">
        <v>32</v>
      </c>
      <c r="F469" s="3" t="s">
        <v>42</v>
      </c>
      <c r="G469" s="4">
        <v>1.51</v>
      </c>
      <c r="H469" s="4">
        <v>18</v>
      </c>
      <c r="I469" s="5">
        <v>52</v>
      </c>
      <c r="J469" s="3"/>
      <c r="K469" s="4"/>
      <c r="M469" s="5"/>
      <c r="N469" s="8">
        <f>H469*I469</f>
        <v>936</v>
      </c>
      <c r="O469" s="2">
        <f>L469*M469</f>
        <v>0</v>
      </c>
      <c r="P469" s="9">
        <f>N469+O469</f>
        <v>936</v>
      </c>
      <c r="Q469" s="41">
        <f>P469*1.2</f>
        <v>1123.2</v>
      </c>
      <c r="R469" s="18" t="s">
        <v>50</v>
      </c>
      <c r="S469" s="2" t="s">
        <v>51</v>
      </c>
      <c r="T469" s="19">
        <v>7</v>
      </c>
      <c r="V469" s="16"/>
      <c r="W469" s="8" t="s">
        <v>28</v>
      </c>
      <c r="X469" s="19">
        <v>7</v>
      </c>
      <c r="Y469" s="2" t="s">
        <v>44</v>
      </c>
      <c r="Z469" s="2">
        <f>I469+M469-D469</f>
        <v>45</v>
      </c>
      <c r="AA469" s="8" t="s">
        <v>45</v>
      </c>
      <c r="AB469" s="16">
        <f>I469+M469-D469</f>
        <v>45</v>
      </c>
      <c r="AC469" s="8" t="s">
        <v>41</v>
      </c>
      <c r="AD469" s="2">
        <f>I469</f>
        <v>52</v>
      </c>
      <c r="AE469" s="8"/>
      <c r="AG469" s="8" t="s">
        <v>30</v>
      </c>
      <c r="AH469" s="16">
        <v>104</v>
      </c>
      <c r="AI469" s="8" t="s">
        <v>46</v>
      </c>
      <c r="AJ469" s="16">
        <f>AD469+AF469-1</f>
        <v>51</v>
      </c>
      <c r="AK469" s="8" t="s">
        <v>31</v>
      </c>
      <c r="AL469" s="16">
        <v>1</v>
      </c>
    </row>
    <row r="470" spans="1:38" ht="15.75" customHeight="1">
      <c r="A470" s="3">
        <v>78</v>
      </c>
      <c r="B470" s="4">
        <f>(G470*I470)+(K470*M470)</f>
        <v>78.52</v>
      </c>
      <c r="C470" s="50">
        <f>A470/1.51</f>
        <v>51.65562913907285</v>
      </c>
      <c r="D470" s="51">
        <f>_xlfn.CEILING.MATH(I470/8)</f>
        <v>7</v>
      </c>
      <c r="E470" s="3" t="s">
        <v>34</v>
      </c>
      <c r="F470" s="3" t="s">
        <v>43</v>
      </c>
      <c r="G470" s="4">
        <v>1.51</v>
      </c>
      <c r="H470" s="4">
        <v>18</v>
      </c>
      <c r="I470" s="5">
        <v>52</v>
      </c>
      <c r="J470" s="3"/>
      <c r="K470" s="4"/>
      <c r="M470" s="5"/>
      <c r="N470" s="8">
        <f>H470*I470</f>
        <v>936</v>
      </c>
      <c r="O470" s="2">
        <f>L470*M470</f>
        <v>0</v>
      </c>
      <c r="P470" s="9">
        <f>N470+O470</f>
        <v>936</v>
      </c>
      <c r="Q470" s="41">
        <f>P470*1.2</f>
        <v>1123.2</v>
      </c>
      <c r="R470" s="18" t="s">
        <v>50</v>
      </c>
      <c r="S470" s="2" t="s">
        <v>51</v>
      </c>
      <c r="T470" s="19">
        <v>7</v>
      </c>
      <c r="V470" s="16"/>
      <c r="W470" s="8" t="s">
        <v>28</v>
      </c>
      <c r="X470" s="19">
        <v>7</v>
      </c>
      <c r="Y470" s="2" t="s">
        <v>44</v>
      </c>
      <c r="Z470" s="2">
        <f>I470+M470-D470</f>
        <v>45</v>
      </c>
      <c r="AA470" s="8" t="s">
        <v>45</v>
      </c>
      <c r="AB470" s="16">
        <f>I470+M470-D470</f>
        <v>45</v>
      </c>
      <c r="AC470" s="8" t="s">
        <v>41</v>
      </c>
      <c r="AD470" s="2">
        <f>I470</f>
        <v>52</v>
      </c>
      <c r="AE470" s="8"/>
      <c r="AG470" s="8" t="s">
        <v>30</v>
      </c>
      <c r="AH470" s="16">
        <v>104</v>
      </c>
      <c r="AI470" s="8" t="s">
        <v>46</v>
      </c>
      <c r="AJ470" s="16">
        <f>AD470+AF470-1</f>
        <v>51</v>
      </c>
      <c r="AK470" s="8" t="s">
        <v>31</v>
      </c>
      <c r="AL470" s="16">
        <v>1</v>
      </c>
    </row>
    <row r="471" spans="1:38" ht="15.75" customHeight="1">
      <c r="A471" s="3">
        <v>78.5</v>
      </c>
      <c r="B471" s="4">
        <f>(G471*I471)+(K471*M471)</f>
        <v>79.03</v>
      </c>
      <c r="C471" s="50">
        <f>A471/1.51</f>
        <v>51.986754966887418</v>
      </c>
      <c r="D471" s="51">
        <f>_xlfn.CEILING.MATH(I471/8)</f>
        <v>7</v>
      </c>
      <c r="E471" s="7" t="s">
        <v>24</v>
      </c>
      <c r="F471" s="3" t="s">
        <v>40</v>
      </c>
      <c r="G471" s="4">
        <v>1.51</v>
      </c>
      <c r="H471" s="4">
        <v>18</v>
      </c>
      <c r="I471" s="5">
        <v>52</v>
      </c>
      <c r="J471" s="3" t="s">
        <v>25</v>
      </c>
      <c r="K471" s="4">
        <v>0.51</v>
      </c>
      <c r="L471" s="4">
        <v>6</v>
      </c>
      <c r="M471" s="5">
        <v>1</v>
      </c>
      <c r="N471" s="8">
        <f>H471*I471</f>
        <v>936</v>
      </c>
      <c r="O471" s="2">
        <f>L471*M471</f>
        <v>6</v>
      </c>
      <c r="P471" s="9">
        <f>N471+O471</f>
        <v>942</v>
      </c>
      <c r="Q471" s="41">
        <f>P471*1.2</f>
        <v>1130.3999999999999</v>
      </c>
      <c r="R471" s="18" t="s">
        <v>50</v>
      </c>
      <c r="S471" s="2" t="s">
        <v>51</v>
      </c>
      <c r="T471" s="19">
        <v>7</v>
      </c>
      <c r="V471" s="16"/>
      <c r="W471" s="8" t="s">
        <v>28</v>
      </c>
      <c r="X471" s="19">
        <v>7</v>
      </c>
      <c r="Y471" s="2" t="s">
        <v>44</v>
      </c>
      <c r="Z471" s="2">
        <f>I471+M471-D471</f>
        <v>46</v>
      </c>
      <c r="AA471" s="8" t="s">
        <v>45</v>
      </c>
      <c r="AB471" s="16">
        <f>I471+M471-D471</f>
        <v>46</v>
      </c>
      <c r="AC471" s="8" t="s">
        <v>41</v>
      </c>
      <c r="AD471" s="2">
        <f>I471</f>
        <v>52</v>
      </c>
      <c r="AE471" s="8" t="s">
        <v>29</v>
      </c>
      <c r="AF471" s="16">
        <f>M471</f>
        <v>1</v>
      </c>
      <c r="AG471" s="8" t="s">
        <v>30</v>
      </c>
      <c r="AH471" s="16">
        <v>106</v>
      </c>
      <c r="AI471" s="8" t="s">
        <v>46</v>
      </c>
      <c r="AJ471" s="16">
        <f>AD471+AF471-1</f>
        <v>52</v>
      </c>
      <c r="AK471" s="8" t="s">
        <v>31</v>
      </c>
      <c r="AL471" s="16">
        <v>1</v>
      </c>
    </row>
    <row r="472" spans="1:38" ht="15.75" customHeight="1">
      <c r="A472" s="3">
        <v>78.5</v>
      </c>
      <c r="B472" s="4">
        <f>(G472*I472)+(K472*M472)</f>
        <v>79.03</v>
      </c>
      <c r="C472" s="50">
        <f>A472/1.51</f>
        <v>51.986754966887418</v>
      </c>
      <c r="D472" s="51">
        <f>_xlfn.CEILING.MATH(I472/8)</f>
        <v>7</v>
      </c>
      <c r="E472" s="17" t="s">
        <v>32</v>
      </c>
      <c r="F472" s="3" t="s">
        <v>42</v>
      </c>
      <c r="G472" s="4">
        <v>1.51</v>
      </c>
      <c r="H472" s="4">
        <v>18</v>
      </c>
      <c r="I472" s="5">
        <v>52</v>
      </c>
      <c r="J472" s="3" t="s">
        <v>33</v>
      </c>
      <c r="K472" s="4">
        <v>0.51</v>
      </c>
      <c r="L472" s="4">
        <v>6</v>
      </c>
      <c r="M472" s="5">
        <v>1</v>
      </c>
      <c r="N472" s="8">
        <f>H472*I472</f>
        <v>936</v>
      </c>
      <c r="O472" s="2">
        <f>L472*M472</f>
        <v>6</v>
      </c>
      <c r="P472" s="9">
        <f>N472+O472</f>
        <v>942</v>
      </c>
      <c r="Q472" s="41">
        <f>P472*1.2</f>
        <v>1130.3999999999999</v>
      </c>
      <c r="R472" s="18" t="s">
        <v>50</v>
      </c>
      <c r="S472" s="2" t="s">
        <v>51</v>
      </c>
      <c r="T472" s="19">
        <v>7</v>
      </c>
      <c r="V472" s="16"/>
      <c r="W472" s="8" t="s">
        <v>28</v>
      </c>
      <c r="X472" s="19">
        <v>7</v>
      </c>
      <c r="Y472" s="2" t="s">
        <v>44</v>
      </c>
      <c r="Z472" s="2">
        <f>I472+M472-D472</f>
        <v>46</v>
      </c>
      <c r="AA472" s="8" t="s">
        <v>45</v>
      </c>
      <c r="AB472" s="16">
        <f>I472+M472-D472</f>
        <v>46</v>
      </c>
      <c r="AC472" s="8" t="s">
        <v>41</v>
      </c>
      <c r="AD472" s="2">
        <f>I472</f>
        <v>52</v>
      </c>
      <c r="AE472" s="8" t="s">
        <v>29</v>
      </c>
      <c r="AF472" s="16">
        <f>M472</f>
        <v>1</v>
      </c>
      <c r="AG472" s="8" t="s">
        <v>30</v>
      </c>
      <c r="AH472" s="16">
        <v>106</v>
      </c>
      <c r="AI472" s="8" t="s">
        <v>46</v>
      </c>
      <c r="AJ472" s="16">
        <f>AD472+AF472-1</f>
        <v>52</v>
      </c>
      <c r="AK472" s="8" t="s">
        <v>31</v>
      </c>
      <c r="AL472" s="16">
        <v>1</v>
      </c>
    </row>
    <row r="473" spans="1:38" ht="15.75" customHeight="1">
      <c r="A473" s="3">
        <v>78.5</v>
      </c>
      <c r="B473" s="4">
        <f>(G473*I473)+(K473*M473)</f>
        <v>79.03</v>
      </c>
      <c r="C473" s="50">
        <f>A473/1.51</f>
        <v>51.986754966887418</v>
      </c>
      <c r="D473" s="51">
        <f>_xlfn.CEILING.MATH(I473/8)</f>
        <v>7</v>
      </c>
      <c r="E473" s="3" t="s">
        <v>34</v>
      </c>
      <c r="F473" s="3" t="s">
        <v>43</v>
      </c>
      <c r="G473" s="4">
        <v>1.51</v>
      </c>
      <c r="H473" s="4">
        <v>18</v>
      </c>
      <c r="I473" s="5">
        <v>52</v>
      </c>
      <c r="J473" s="3" t="s">
        <v>35</v>
      </c>
      <c r="K473" s="4">
        <v>0.51</v>
      </c>
      <c r="L473" s="4">
        <v>6</v>
      </c>
      <c r="M473" s="5">
        <v>1</v>
      </c>
      <c r="N473" s="8">
        <f>H473*I473</f>
        <v>936</v>
      </c>
      <c r="O473" s="2">
        <f>L473*M473</f>
        <v>6</v>
      </c>
      <c r="P473" s="9">
        <f>N473+O473</f>
        <v>942</v>
      </c>
      <c r="Q473" s="41">
        <f>P473*1.2</f>
        <v>1130.3999999999999</v>
      </c>
      <c r="R473" s="18" t="s">
        <v>50</v>
      </c>
      <c r="S473" s="2" t="s">
        <v>51</v>
      </c>
      <c r="T473" s="19">
        <v>7</v>
      </c>
      <c r="V473" s="16"/>
      <c r="W473" s="8" t="s">
        <v>28</v>
      </c>
      <c r="X473" s="19">
        <v>7</v>
      </c>
      <c r="Y473" s="2" t="s">
        <v>44</v>
      </c>
      <c r="Z473" s="2">
        <f>I473+M473-D473</f>
        <v>46</v>
      </c>
      <c r="AA473" s="8" t="s">
        <v>45</v>
      </c>
      <c r="AB473" s="16">
        <f>I473+M473-D473</f>
        <v>46</v>
      </c>
      <c r="AC473" s="8" t="s">
        <v>41</v>
      </c>
      <c r="AD473" s="2">
        <f>I473</f>
        <v>52</v>
      </c>
      <c r="AE473" s="8" t="s">
        <v>29</v>
      </c>
      <c r="AF473" s="16">
        <f>M473</f>
        <v>1</v>
      </c>
      <c r="AG473" s="8" t="s">
        <v>30</v>
      </c>
      <c r="AH473" s="16">
        <v>106</v>
      </c>
      <c r="AI473" s="8" t="s">
        <v>46</v>
      </c>
      <c r="AJ473" s="16">
        <f>AD473+AF473-1</f>
        <v>52</v>
      </c>
      <c r="AK473" s="8" t="s">
        <v>31</v>
      </c>
      <c r="AL473" s="16">
        <v>1</v>
      </c>
    </row>
    <row r="474" spans="1:38" ht="15.75" customHeight="1">
      <c r="A474" s="3">
        <v>79</v>
      </c>
      <c r="B474" s="87">
        <f>(G474*I474)+(K474*M474)</f>
        <v>79.53</v>
      </c>
      <c r="C474" s="50">
        <f>A474/1.51</f>
        <v>52.317880794701985</v>
      </c>
      <c r="D474" s="51">
        <f>_xlfn.CEILING.MATH(I474/8)</f>
        <v>7</v>
      </c>
      <c r="E474" s="7" t="s">
        <v>24</v>
      </c>
      <c r="F474" s="3" t="s">
        <v>40</v>
      </c>
      <c r="G474" s="87">
        <v>1.51</v>
      </c>
      <c r="H474" s="87">
        <v>18</v>
      </c>
      <c r="I474" s="5">
        <v>52</v>
      </c>
      <c r="J474" s="3" t="s">
        <v>36</v>
      </c>
      <c r="K474" s="87">
        <v>1.01</v>
      </c>
      <c r="L474" s="87">
        <v>12</v>
      </c>
      <c r="M474" s="5">
        <v>1</v>
      </c>
      <c r="N474" s="8">
        <f>H474*I474</f>
        <v>936</v>
      </c>
      <c r="O474" s="88">
        <f>L474*M474</f>
        <v>12</v>
      </c>
      <c r="P474" s="89">
        <f>N474+O474</f>
        <v>948</v>
      </c>
      <c r="Q474" s="41">
        <f>P474*1.2</f>
        <v>1137.5999999999999</v>
      </c>
      <c r="R474" s="18" t="s">
        <v>50</v>
      </c>
      <c r="S474" s="88" t="s">
        <v>51</v>
      </c>
      <c r="T474" s="19">
        <v>7</v>
      </c>
      <c r="V474" s="16"/>
      <c r="W474" s="8" t="s">
        <v>28</v>
      </c>
      <c r="X474" s="19">
        <v>7</v>
      </c>
      <c r="Y474" s="88" t="s">
        <v>44</v>
      </c>
      <c r="Z474" s="88">
        <f>I474+M474-D474</f>
        <v>46</v>
      </c>
      <c r="AA474" s="8" t="s">
        <v>45</v>
      </c>
      <c r="AB474" s="16">
        <f>I474+M474-D474</f>
        <v>46</v>
      </c>
      <c r="AC474" s="8" t="s">
        <v>41</v>
      </c>
      <c r="AD474" s="88">
        <f>I474</f>
        <v>52</v>
      </c>
      <c r="AE474" s="8" t="s">
        <v>37</v>
      </c>
      <c r="AF474" s="16">
        <f>M474</f>
        <v>1</v>
      </c>
      <c r="AG474" s="8" t="s">
        <v>30</v>
      </c>
      <c r="AH474" s="16">
        <v>106</v>
      </c>
      <c r="AI474" s="8" t="s">
        <v>46</v>
      </c>
      <c r="AJ474" s="16">
        <f>AD474+AF474-1</f>
        <v>52</v>
      </c>
      <c r="AK474" s="8" t="s">
        <v>31</v>
      </c>
      <c r="AL474" s="16">
        <v>1</v>
      </c>
    </row>
    <row r="475" spans="1:38" ht="15.75" customHeight="1">
      <c r="A475" s="3">
        <v>79</v>
      </c>
      <c r="B475" s="87">
        <f>(G475*I475)+(K475*M475)</f>
        <v>79.53</v>
      </c>
      <c r="C475" s="50">
        <f>A475/1.51</f>
        <v>52.317880794701985</v>
      </c>
      <c r="D475" s="51">
        <f>_xlfn.CEILING.MATH(I475/8)</f>
        <v>7</v>
      </c>
      <c r="E475" s="17" t="s">
        <v>32</v>
      </c>
      <c r="F475" s="3" t="s">
        <v>42</v>
      </c>
      <c r="G475" s="87">
        <v>1.51</v>
      </c>
      <c r="H475" s="87">
        <v>18</v>
      </c>
      <c r="I475" s="5">
        <v>52</v>
      </c>
      <c r="J475" s="3" t="s">
        <v>38</v>
      </c>
      <c r="K475" s="87">
        <v>1.01</v>
      </c>
      <c r="L475" s="87">
        <v>12</v>
      </c>
      <c r="M475" s="5">
        <v>1</v>
      </c>
      <c r="N475" s="8">
        <f>H475*I475</f>
        <v>936</v>
      </c>
      <c r="O475" s="88">
        <f>L475*M475</f>
        <v>12</v>
      </c>
      <c r="P475" s="89">
        <f>N475+O475</f>
        <v>948</v>
      </c>
      <c r="Q475" s="41">
        <f>P475*1.2</f>
        <v>1137.5999999999999</v>
      </c>
      <c r="R475" s="18" t="s">
        <v>50</v>
      </c>
      <c r="S475" s="88" t="s">
        <v>51</v>
      </c>
      <c r="T475" s="19">
        <v>7</v>
      </c>
      <c r="V475" s="16"/>
      <c r="W475" s="8" t="s">
        <v>28</v>
      </c>
      <c r="X475" s="19">
        <v>7</v>
      </c>
      <c r="Y475" s="88" t="s">
        <v>44</v>
      </c>
      <c r="Z475" s="88">
        <f>I475+M475-D475</f>
        <v>46</v>
      </c>
      <c r="AA475" s="8" t="s">
        <v>45</v>
      </c>
      <c r="AB475" s="16">
        <f>I475+M475-D475</f>
        <v>46</v>
      </c>
      <c r="AC475" s="8" t="s">
        <v>41</v>
      </c>
      <c r="AD475" s="88">
        <f>I475</f>
        <v>52</v>
      </c>
      <c r="AE475" s="8" t="s">
        <v>37</v>
      </c>
      <c r="AF475" s="16">
        <f>M475</f>
        <v>1</v>
      </c>
      <c r="AG475" s="8" t="s">
        <v>30</v>
      </c>
      <c r="AH475" s="16">
        <v>106</v>
      </c>
      <c r="AI475" s="8" t="s">
        <v>46</v>
      </c>
      <c r="AJ475" s="16">
        <f>AD475+AF475-1</f>
        <v>52</v>
      </c>
      <c r="AK475" s="8" t="s">
        <v>31</v>
      </c>
      <c r="AL475" s="16">
        <v>1</v>
      </c>
    </row>
    <row r="476" spans="1:38" ht="15.75" customHeight="1">
      <c r="A476" s="34">
        <v>79</v>
      </c>
      <c r="B476" s="35">
        <f>(G476*I476)+(K476*M476)</f>
        <v>79.53</v>
      </c>
      <c r="C476" s="52">
        <f>A476/1.51</f>
        <v>52.317880794701985</v>
      </c>
      <c r="D476" s="53">
        <f>_xlfn.CEILING.MATH(I476/8)</f>
        <v>7</v>
      </c>
      <c r="E476" s="34" t="s">
        <v>34</v>
      </c>
      <c r="F476" s="34" t="s">
        <v>43</v>
      </c>
      <c r="G476" s="35">
        <v>1.51</v>
      </c>
      <c r="H476" s="35">
        <v>18</v>
      </c>
      <c r="I476" s="38">
        <v>52</v>
      </c>
      <c r="J476" s="34" t="s">
        <v>39</v>
      </c>
      <c r="K476" s="35">
        <v>1.01</v>
      </c>
      <c r="L476" s="35">
        <v>12</v>
      </c>
      <c r="M476" s="38">
        <v>1</v>
      </c>
      <c r="N476" s="23">
        <f>H476*I476</f>
        <v>936</v>
      </c>
      <c r="O476" s="21">
        <f>L476*M476</f>
        <v>12</v>
      </c>
      <c r="P476" s="39">
        <f>N476+O476</f>
        <v>948</v>
      </c>
      <c r="Q476" s="42">
        <f>P476*1.2</f>
        <v>1137.5999999999999</v>
      </c>
      <c r="R476" s="20" t="s">
        <v>50</v>
      </c>
      <c r="S476" s="21" t="s">
        <v>51</v>
      </c>
      <c r="T476" s="22">
        <v>7</v>
      </c>
      <c r="U476" s="23"/>
      <c r="V476" s="24"/>
      <c r="W476" s="23" t="s">
        <v>28</v>
      </c>
      <c r="X476" s="22">
        <v>7</v>
      </c>
      <c r="Y476" s="21" t="s">
        <v>44</v>
      </c>
      <c r="Z476" s="21">
        <f>I476+M476-D476</f>
        <v>46</v>
      </c>
      <c r="AA476" s="23" t="s">
        <v>45</v>
      </c>
      <c r="AB476" s="24">
        <f>I476+M476-D476</f>
        <v>46</v>
      </c>
      <c r="AC476" s="23" t="s">
        <v>41</v>
      </c>
      <c r="AD476" s="21">
        <f>I476</f>
        <v>52</v>
      </c>
      <c r="AE476" s="23" t="s">
        <v>37</v>
      </c>
      <c r="AF476" s="24">
        <f>M476</f>
        <v>1</v>
      </c>
      <c r="AG476" s="23" t="s">
        <v>30</v>
      </c>
      <c r="AH476" s="24">
        <v>106</v>
      </c>
      <c r="AI476" s="23" t="s">
        <v>46</v>
      </c>
      <c r="AJ476" s="24">
        <f>AD476+AF476-1</f>
        <v>52</v>
      </c>
      <c r="AK476" s="23" t="s">
        <v>31</v>
      </c>
      <c r="AL476" s="24">
        <v>1</v>
      </c>
    </row>
    <row r="477" spans="1:38" ht="15.75" customHeight="1">
      <c r="A477" s="25">
        <v>79.5</v>
      </c>
      <c r="B477" s="26">
        <f>(G477*I477)+(K477*M477)</f>
        <v>80.03</v>
      </c>
      <c r="C477" s="54">
        <f>A477/1.51</f>
        <v>52.649006622516559</v>
      </c>
      <c r="D477" s="55">
        <f>_xlfn.CEILING.MATH(I477/8)</f>
        <v>7</v>
      </c>
      <c r="E477" s="29" t="s">
        <v>24</v>
      </c>
      <c r="F477" s="25" t="s">
        <v>40</v>
      </c>
      <c r="G477" s="26">
        <v>1.51</v>
      </c>
      <c r="H477" s="26">
        <v>18</v>
      </c>
      <c r="I477" s="30">
        <v>53</v>
      </c>
      <c r="J477" s="25"/>
      <c r="K477" s="26"/>
      <c r="L477" s="12"/>
      <c r="M477" s="30"/>
      <c r="N477" s="14">
        <f>H477*I477</f>
        <v>954</v>
      </c>
      <c r="O477" s="12">
        <f>L477*M477</f>
        <v>0</v>
      </c>
      <c r="P477" s="31">
        <f>N477+O477</f>
        <v>954</v>
      </c>
      <c r="Q477" s="44">
        <f>P477*1.2</f>
        <v>1144.8</v>
      </c>
      <c r="R477" s="11" t="s">
        <v>50</v>
      </c>
      <c r="S477" s="12" t="s">
        <v>51</v>
      </c>
      <c r="T477" s="13">
        <v>7</v>
      </c>
      <c r="U477" s="14"/>
      <c r="V477" s="15"/>
      <c r="W477" s="14" t="s">
        <v>28</v>
      </c>
      <c r="X477" s="13">
        <v>7</v>
      </c>
      <c r="Y477" s="12" t="s">
        <v>44</v>
      </c>
      <c r="Z477" s="12">
        <f>I477+M477-D477</f>
        <v>46</v>
      </c>
      <c r="AA477" s="14" t="s">
        <v>45</v>
      </c>
      <c r="AB477" s="15">
        <f>I477+M477-D477</f>
        <v>46</v>
      </c>
      <c r="AC477" s="14" t="s">
        <v>41</v>
      </c>
      <c r="AD477" s="12">
        <f>I477</f>
        <v>53</v>
      </c>
      <c r="AE477" s="14"/>
      <c r="AF477" s="15"/>
      <c r="AG477" s="14" t="s">
        <v>30</v>
      </c>
      <c r="AH477" s="15">
        <v>106</v>
      </c>
      <c r="AI477" s="14" t="s">
        <v>46</v>
      </c>
      <c r="AJ477" s="15">
        <f>AD477+AF477-1</f>
        <v>52</v>
      </c>
      <c r="AK477" s="14" t="s">
        <v>31</v>
      </c>
      <c r="AL477" s="15">
        <v>1</v>
      </c>
    </row>
    <row r="478" spans="1:38" ht="15.75" customHeight="1">
      <c r="A478" s="3">
        <v>79.5</v>
      </c>
      <c r="B478" s="4">
        <f>(G478*I478)+(K478*M478)</f>
        <v>80.03</v>
      </c>
      <c r="C478" s="50">
        <f>A478/1.51</f>
        <v>52.649006622516559</v>
      </c>
      <c r="D478" s="51">
        <f>_xlfn.CEILING.MATH(I478/8)</f>
        <v>7</v>
      </c>
      <c r="E478" s="17" t="s">
        <v>32</v>
      </c>
      <c r="F478" s="3" t="s">
        <v>42</v>
      </c>
      <c r="G478" s="4">
        <v>1.51</v>
      </c>
      <c r="H478" s="4">
        <v>18</v>
      </c>
      <c r="I478" s="5">
        <v>53</v>
      </c>
      <c r="J478" s="3"/>
      <c r="K478" s="4"/>
      <c r="M478" s="5"/>
      <c r="N478" s="8">
        <f>H478*I478</f>
        <v>954</v>
      </c>
      <c r="O478" s="2">
        <f>L478*M478</f>
        <v>0</v>
      </c>
      <c r="P478" s="9">
        <f>N478+O478</f>
        <v>954</v>
      </c>
      <c r="Q478" s="41">
        <f>P478*1.2</f>
        <v>1144.8</v>
      </c>
      <c r="R478" s="18" t="s">
        <v>50</v>
      </c>
      <c r="S478" s="2" t="s">
        <v>51</v>
      </c>
      <c r="T478" s="19">
        <v>7</v>
      </c>
      <c r="V478" s="16"/>
      <c r="W478" s="8" t="s">
        <v>28</v>
      </c>
      <c r="X478" s="19">
        <v>7</v>
      </c>
      <c r="Y478" s="2" t="s">
        <v>44</v>
      </c>
      <c r="Z478" s="2">
        <f>I478+M478-D478</f>
        <v>46</v>
      </c>
      <c r="AA478" s="8" t="s">
        <v>45</v>
      </c>
      <c r="AB478" s="16">
        <f>I478+M478-D478</f>
        <v>46</v>
      </c>
      <c r="AC478" s="8" t="s">
        <v>41</v>
      </c>
      <c r="AD478" s="2">
        <f>I478</f>
        <v>53</v>
      </c>
      <c r="AE478" s="8"/>
      <c r="AG478" s="8" t="s">
        <v>30</v>
      </c>
      <c r="AH478" s="16">
        <v>106</v>
      </c>
      <c r="AI478" s="8" t="s">
        <v>46</v>
      </c>
      <c r="AJ478" s="16">
        <f>AD478+AF478-1</f>
        <v>52</v>
      </c>
      <c r="AK478" s="8" t="s">
        <v>31</v>
      </c>
      <c r="AL478" s="16">
        <v>1</v>
      </c>
    </row>
    <row r="479" spans="1:38" ht="15.75" customHeight="1">
      <c r="A479" s="3">
        <v>79.5</v>
      </c>
      <c r="B479" s="4">
        <f>(G479*I479)+(K479*M479)</f>
        <v>80.03</v>
      </c>
      <c r="C479" s="50">
        <f>A479/1.51</f>
        <v>52.649006622516559</v>
      </c>
      <c r="D479" s="51">
        <f>_xlfn.CEILING.MATH(I479/8)</f>
        <v>7</v>
      </c>
      <c r="E479" s="3" t="s">
        <v>34</v>
      </c>
      <c r="F479" s="3" t="s">
        <v>43</v>
      </c>
      <c r="G479" s="4">
        <v>1.51</v>
      </c>
      <c r="H479" s="4">
        <v>18</v>
      </c>
      <c r="I479" s="5">
        <v>53</v>
      </c>
      <c r="J479" s="3"/>
      <c r="K479" s="4"/>
      <c r="M479" s="5"/>
      <c r="N479" s="8">
        <f>H479*I479</f>
        <v>954</v>
      </c>
      <c r="O479" s="2">
        <f>L479*M479</f>
        <v>0</v>
      </c>
      <c r="P479" s="9">
        <f>N479+O479</f>
        <v>954</v>
      </c>
      <c r="Q479" s="41">
        <f>P479*1.2</f>
        <v>1144.8</v>
      </c>
      <c r="R479" s="18" t="s">
        <v>50</v>
      </c>
      <c r="S479" s="2" t="s">
        <v>51</v>
      </c>
      <c r="T479" s="19">
        <v>7</v>
      </c>
      <c r="V479" s="16"/>
      <c r="W479" s="8" t="s">
        <v>28</v>
      </c>
      <c r="X479" s="19">
        <v>7</v>
      </c>
      <c r="Y479" s="2" t="s">
        <v>44</v>
      </c>
      <c r="Z479" s="2">
        <f>I479+M479-D479</f>
        <v>46</v>
      </c>
      <c r="AA479" s="8" t="s">
        <v>45</v>
      </c>
      <c r="AB479" s="16">
        <f>I479+M479-D479</f>
        <v>46</v>
      </c>
      <c r="AC479" s="8" t="s">
        <v>41</v>
      </c>
      <c r="AD479" s="2">
        <f>I479</f>
        <v>53</v>
      </c>
      <c r="AE479" s="8"/>
      <c r="AG479" s="8" t="s">
        <v>30</v>
      </c>
      <c r="AH479" s="16">
        <v>106</v>
      </c>
      <c r="AI479" s="8" t="s">
        <v>46</v>
      </c>
      <c r="AJ479" s="16">
        <f>AD479+AF479-1</f>
        <v>52</v>
      </c>
      <c r="AK479" s="8" t="s">
        <v>31</v>
      </c>
      <c r="AL479" s="16">
        <v>1</v>
      </c>
    </row>
    <row r="480" spans="1:38" ht="15.75" customHeight="1">
      <c r="A480" s="3">
        <v>80</v>
      </c>
      <c r="B480" s="4">
        <f>(G480*I480)+(K480*M480)</f>
        <v>80.540000000000006</v>
      </c>
      <c r="C480" s="50">
        <f>A480/1.51</f>
        <v>52.980132450331126</v>
      </c>
      <c r="D480" s="51">
        <f>_xlfn.CEILING.MATH(I480/8)</f>
        <v>7</v>
      </c>
      <c r="E480" s="7" t="s">
        <v>24</v>
      </c>
      <c r="F480" s="3" t="s">
        <v>40</v>
      </c>
      <c r="G480" s="4">
        <v>1.51</v>
      </c>
      <c r="H480" s="4">
        <v>18</v>
      </c>
      <c r="I480" s="5">
        <v>53</v>
      </c>
      <c r="J480" s="3" t="s">
        <v>25</v>
      </c>
      <c r="K480" s="4">
        <v>0.51</v>
      </c>
      <c r="L480" s="4">
        <v>6</v>
      </c>
      <c r="M480" s="5">
        <v>1</v>
      </c>
      <c r="N480" s="8">
        <f>H480*I480</f>
        <v>954</v>
      </c>
      <c r="O480" s="2">
        <f>L480*M480</f>
        <v>6</v>
      </c>
      <c r="P480" s="9">
        <f>N480+O480</f>
        <v>960</v>
      </c>
      <c r="Q480" s="41">
        <f>P480*1.2</f>
        <v>1152</v>
      </c>
      <c r="R480" s="18" t="s">
        <v>50</v>
      </c>
      <c r="S480" s="2" t="s">
        <v>51</v>
      </c>
      <c r="T480" s="19">
        <v>7</v>
      </c>
      <c r="V480" s="16"/>
      <c r="W480" s="8" t="s">
        <v>28</v>
      </c>
      <c r="X480" s="19">
        <v>7</v>
      </c>
      <c r="Y480" s="2" t="s">
        <v>44</v>
      </c>
      <c r="Z480" s="2">
        <f>I480+M480-D480</f>
        <v>47</v>
      </c>
      <c r="AA480" s="8" t="s">
        <v>45</v>
      </c>
      <c r="AB480" s="16">
        <f>I480+M480-D480</f>
        <v>47</v>
      </c>
      <c r="AC480" s="8" t="s">
        <v>41</v>
      </c>
      <c r="AD480" s="2">
        <f>I480</f>
        <v>53</v>
      </c>
      <c r="AE480" s="8" t="s">
        <v>29</v>
      </c>
      <c r="AF480" s="16">
        <f>M480</f>
        <v>1</v>
      </c>
      <c r="AG480" s="8" t="s">
        <v>30</v>
      </c>
      <c r="AH480" s="16">
        <v>108</v>
      </c>
      <c r="AI480" s="8" t="s">
        <v>46</v>
      </c>
      <c r="AJ480" s="16">
        <f>AD480+AF480-1</f>
        <v>53</v>
      </c>
      <c r="AK480" s="8" t="s">
        <v>31</v>
      </c>
      <c r="AL480" s="16">
        <v>1</v>
      </c>
    </row>
    <row r="481" spans="1:38" ht="15.75" customHeight="1">
      <c r="A481" s="3">
        <v>80</v>
      </c>
      <c r="B481" s="4">
        <f>(G481*I481)+(K481*M481)</f>
        <v>80.540000000000006</v>
      </c>
      <c r="C481" s="50">
        <f>A481/1.51</f>
        <v>52.980132450331126</v>
      </c>
      <c r="D481" s="51">
        <f>_xlfn.CEILING.MATH(I481/8)</f>
        <v>7</v>
      </c>
      <c r="E481" s="17" t="s">
        <v>32</v>
      </c>
      <c r="F481" s="3" t="s">
        <v>42</v>
      </c>
      <c r="G481" s="4">
        <v>1.51</v>
      </c>
      <c r="H481" s="4">
        <v>18</v>
      </c>
      <c r="I481" s="5">
        <v>53</v>
      </c>
      <c r="J481" s="3" t="s">
        <v>33</v>
      </c>
      <c r="K481" s="4">
        <v>0.51</v>
      </c>
      <c r="L481" s="4">
        <v>6</v>
      </c>
      <c r="M481" s="5">
        <v>1</v>
      </c>
      <c r="N481" s="8">
        <f>H481*I481</f>
        <v>954</v>
      </c>
      <c r="O481" s="2">
        <f>L481*M481</f>
        <v>6</v>
      </c>
      <c r="P481" s="9">
        <f>N481+O481</f>
        <v>960</v>
      </c>
      <c r="Q481" s="41">
        <f>P481*1.2</f>
        <v>1152</v>
      </c>
      <c r="R481" s="18" t="s">
        <v>50</v>
      </c>
      <c r="S481" s="2" t="s">
        <v>51</v>
      </c>
      <c r="T481" s="19">
        <v>7</v>
      </c>
      <c r="V481" s="16"/>
      <c r="W481" s="8" t="s">
        <v>28</v>
      </c>
      <c r="X481" s="19">
        <v>7</v>
      </c>
      <c r="Y481" s="2" t="s">
        <v>44</v>
      </c>
      <c r="Z481" s="2">
        <f>I481+M481-D481</f>
        <v>47</v>
      </c>
      <c r="AA481" s="8" t="s">
        <v>45</v>
      </c>
      <c r="AB481" s="16">
        <f>I481+M481-D481</f>
        <v>47</v>
      </c>
      <c r="AC481" s="8" t="s">
        <v>41</v>
      </c>
      <c r="AD481" s="2">
        <f>I481</f>
        <v>53</v>
      </c>
      <c r="AE481" s="8" t="s">
        <v>29</v>
      </c>
      <c r="AF481" s="16">
        <f>M481</f>
        <v>1</v>
      </c>
      <c r="AG481" s="8" t="s">
        <v>30</v>
      </c>
      <c r="AH481" s="16">
        <v>108</v>
      </c>
      <c r="AI481" s="8" t="s">
        <v>46</v>
      </c>
      <c r="AJ481" s="16">
        <f>AD481+AF481-1</f>
        <v>53</v>
      </c>
      <c r="AK481" s="8" t="s">
        <v>31</v>
      </c>
      <c r="AL481" s="16">
        <v>1</v>
      </c>
    </row>
    <row r="482" spans="1:38" ht="15.75" customHeight="1">
      <c r="A482" s="3">
        <v>80</v>
      </c>
      <c r="B482" s="4">
        <f>(G482*I482)+(K482*M482)</f>
        <v>80.540000000000006</v>
      </c>
      <c r="C482" s="50">
        <f>A482/1.51</f>
        <v>52.980132450331126</v>
      </c>
      <c r="D482" s="51">
        <f>_xlfn.CEILING.MATH(I482/8)</f>
        <v>7</v>
      </c>
      <c r="E482" s="3" t="s">
        <v>34</v>
      </c>
      <c r="F482" s="3" t="s">
        <v>43</v>
      </c>
      <c r="G482" s="4">
        <v>1.51</v>
      </c>
      <c r="H482" s="4">
        <v>18</v>
      </c>
      <c r="I482" s="5">
        <v>53</v>
      </c>
      <c r="J482" s="3" t="s">
        <v>35</v>
      </c>
      <c r="K482" s="4">
        <v>0.51</v>
      </c>
      <c r="L482" s="4">
        <v>6</v>
      </c>
      <c r="M482" s="5">
        <v>1</v>
      </c>
      <c r="N482" s="8">
        <f>H482*I482</f>
        <v>954</v>
      </c>
      <c r="O482" s="2">
        <f>L482*M482</f>
        <v>6</v>
      </c>
      <c r="P482" s="9">
        <f>N482+O482</f>
        <v>960</v>
      </c>
      <c r="Q482" s="41">
        <f>P482*1.2</f>
        <v>1152</v>
      </c>
      <c r="R482" s="18" t="s">
        <v>50</v>
      </c>
      <c r="S482" s="2" t="s">
        <v>51</v>
      </c>
      <c r="T482" s="19">
        <v>7</v>
      </c>
      <c r="V482" s="16"/>
      <c r="W482" s="8" t="s">
        <v>28</v>
      </c>
      <c r="X482" s="19">
        <v>7</v>
      </c>
      <c r="Y482" s="2" t="s">
        <v>44</v>
      </c>
      <c r="Z482" s="2">
        <f>I482+M482-D482</f>
        <v>47</v>
      </c>
      <c r="AA482" s="8" t="s">
        <v>45</v>
      </c>
      <c r="AB482" s="16">
        <f>I482+M482-D482</f>
        <v>47</v>
      </c>
      <c r="AC482" s="8" t="s">
        <v>41</v>
      </c>
      <c r="AD482" s="2">
        <f>I482</f>
        <v>53</v>
      </c>
      <c r="AE482" s="8" t="s">
        <v>29</v>
      </c>
      <c r="AF482" s="16">
        <f>M482</f>
        <v>1</v>
      </c>
      <c r="AG482" s="8" t="s">
        <v>30</v>
      </c>
      <c r="AH482" s="16">
        <v>108</v>
      </c>
      <c r="AI482" s="8" t="s">
        <v>46</v>
      </c>
      <c r="AJ482" s="16">
        <f>AD482+AF482-1</f>
        <v>53</v>
      </c>
      <c r="AK482" s="8" t="s">
        <v>31</v>
      </c>
      <c r="AL482" s="16">
        <v>1</v>
      </c>
    </row>
    <row r="483" spans="1:38" ht="15.75" customHeight="1">
      <c r="A483" s="3">
        <v>80.5</v>
      </c>
      <c r="B483" s="87">
        <f>(G483*I483)+(K483*M483)</f>
        <v>81.040000000000006</v>
      </c>
      <c r="C483" s="50">
        <f>A483/1.51</f>
        <v>53.311258278145694</v>
      </c>
      <c r="D483" s="51">
        <f>_xlfn.CEILING.MATH(I483/8)</f>
        <v>7</v>
      </c>
      <c r="E483" s="7" t="s">
        <v>24</v>
      </c>
      <c r="F483" s="3" t="s">
        <v>40</v>
      </c>
      <c r="G483" s="87">
        <v>1.51</v>
      </c>
      <c r="H483" s="87">
        <v>18</v>
      </c>
      <c r="I483" s="5">
        <v>53</v>
      </c>
      <c r="J483" s="3" t="s">
        <v>36</v>
      </c>
      <c r="K483" s="87">
        <v>1.01</v>
      </c>
      <c r="L483" s="87">
        <v>12</v>
      </c>
      <c r="M483" s="5">
        <v>1</v>
      </c>
      <c r="N483" s="8">
        <f>H483*I483</f>
        <v>954</v>
      </c>
      <c r="O483" s="88">
        <f>L483*M483</f>
        <v>12</v>
      </c>
      <c r="P483" s="89">
        <f>N483+O483</f>
        <v>966</v>
      </c>
      <c r="Q483" s="41">
        <f>P483*1.2</f>
        <v>1159.2</v>
      </c>
      <c r="R483" s="18" t="s">
        <v>50</v>
      </c>
      <c r="S483" s="88" t="s">
        <v>51</v>
      </c>
      <c r="T483" s="19">
        <v>7</v>
      </c>
      <c r="V483" s="16"/>
      <c r="W483" s="8" t="s">
        <v>28</v>
      </c>
      <c r="X483" s="19">
        <v>7</v>
      </c>
      <c r="Y483" s="88" t="s">
        <v>44</v>
      </c>
      <c r="Z483" s="88">
        <f>I483+M483-D483</f>
        <v>47</v>
      </c>
      <c r="AA483" s="8" t="s">
        <v>45</v>
      </c>
      <c r="AB483" s="16">
        <f>I483+M483-D483</f>
        <v>47</v>
      </c>
      <c r="AC483" s="8" t="s">
        <v>41</v>
      </c>
      <c r="AD483" s="88">
        <f>I483</f>
        <v>53</v>
      </c>
      <c r="AE483" s="8" t="s">
        <v>37</v>
      </c>
      <c r="AF483" s="16">
        <f>M483</f>
        <v>1</v>
      </c>
      <c r="AG483" s="8" t="s">
        <v>30</v>
      </c>
      <c r="AH483" s="16">
        <v>108</v>
      </c>
      <c r="AI483" s="8" t="s">
        <v>46</v>
      </c>
      <c r="AJ483" s="16">
        <f>AD483+AF483-1</f>
        <v>53</v>
      </c>
      <c r="AK483" s="8" t="s">
        <v>31</v>
      </c>
      <c r="AL483" s="16">
        <v>1</v>
      </c>
    </row>
    <row r="484" spans="1:38" ht="15.75" customHeight="1">
      <c r="A484" s="3">
        <v>80.5</v>
      </c>
      <c r="B484" s="4">
        <f>(G484*I484)+(K484*M484)</f>
        <v>81.040000000000006</v>
      </c>
      <c r="C484" s="50">
        <f>A484/1.51</f>
        <v>53.311258278145694</v>
      </c>
      <c r="D484" s="51">
        <f>_xlfn.CEILING.MATH(I484/8)</f>
        <v>7</v>
      </c>
      <c r="E484" s="17" t="s">
        <v>32</v>
      </c>
      <c r="F484" s="3" t="s">
        <v>42</v>
      </c>
      <c r="G484" s="4">
        <v>1.51</v>
      </c>
      <c r="H484" s="4">
        <v>18</v>
      </c>
      <c r="I484" s="5">
        <v>53</v>
      </c>
      <c r="J484" s="3" t="s">
        <v>38</v>
      </c>
      <c r="K484" s="4">
        <v>1.01</v>
      </c>
      <c r="L484" s="4">
        <v>12</v>
      </c>
      <c r="M484" s="5">
        <v>1</v>
      </c>
      <c r="N484" s="8">
        <f>H484*I484</f>
        <v>954</v>
      </c>
      <c r="O484" s="2">
        <f>L484*M484</f>
        <v>12</v>
      </c>
      <c r="P484" s="9">
        <f>N484+O484</f>
        <v>966</v>
      </c>
      <c r="Q484" s="41">
        <f>P484*1.2</f>
        <v>1159.2</v>
      </c>
      <c r="R484" s="18" t="s">
        <v>50</v>
      </c>
      <c r="S484" s="88" t="s">
        <v>51</v>
      </c>
      <c r="T484" s="19">
        <v>7</v>
      </c>
      <c r="V484" s="16"/>
      <c r="W484" s="8" t="s">
        <v>28</v>
      </c>
      <c r="X484" s="19">
        <v>7</v>
      </c>
      <c r="Y484" s="2" t="s">
        <v>44</v>
      </c>
      <c r="Z484" s="2">
        <f>I484+M484-D484</f>
        <v>47</v>
      </c>
      <c r="AA484" s="8" t="s">
        <v>45</v>
      </c>
      <c r="AB484" s="16">
        <f>I484+M484-D484</f>
        <v>47</v>
      </c>
      <c r="AC484" s="8" t="s">
        <v>41</v>
      </c>
      <c r="AD484" s="2">
        <f>I484</f>
        <v>53</v>
      </c>
      <c r="AE484" s="8" t="s">
        <v>37</v>
      </c>
      <c r="AF484" s="16">
        <f>M484</f>
        <v>1</v>
      </c>
      <c r="AG484" s="8" t="s">
        <v>30</v>
      </c>
      <c r="AH484" s="16">
        <v>108</v>
      </c>
      <c r="AI484" s="8" t="s">
        <v>46</v>
      </c>
      <c r="AJ484" s="16">
        <f>AD484+AF484-1</f>
        <v>53</v>
      </c>
      <c r="AK484" s="8" t="s">
        <v>31</v>
      </c>
      <c r="AL484" s="16">
        <v>1</v>
      </c>
    </row>
    <row r="485" spans="1:38" ht="15.75" customHeight="1">
      <c r="A485" s="34">
        <v>80.5</v>
      </c>
      <c r="B485" s="35">
        <f>(G485*I485)+(K485*M485)</f>
        <v>81.040000000000006</v>
      </c>
      <c r="C485" s="52">
        <f>A485/1.51</f>
        <v>53.311258278145694</v>
      </c>
      <c r="D485" s="53">
        <f>_xlfn.CEILING.MATH(I485/8)</f>
        <v>7</v>
      </c>
      <c r="E485" s="34" t="s">
        <v>34</v>
      </c>
      <c r="F485" s="34" t="s">
        <v>43</v>
      </c>
      <c r="G485" s="35">
        <v>1.51</v>
      </c>
      <c r="H485" s="35">
        <v>18</v>
      </c>
      <c r="I485" s="38">
        <v>53</v>
      </c>
      <c r="J485" s="34" t="s">
        <v>39</v>
      </c>
      <c r="K485" s="35">
        <v>1.01</v>
      </c>
      <c r="L485" s="35">
        <v>12</v>
      </c>
      <c r="M485" s="38">
        <v>1</v>
      </c>
      <c r="N485" s="23">
        <f>H485*I485</f>
        <v>954</v>
      </c>
      <c r="O485" s="21">
        <f>L485*M485</f>
        <v>12</v>
      </c>
      <c r="P485" s="39">
        <f>N485+O485</f>
        <v>966</v>
      </c>
      <c r="Q485" s="42">
        <f>P485*1.2</f>
        <v>1159.2</v>
      </c>
      <c r="R485" s="20" t="s">
        <v>50</v>
      </c>
      <c r="S485" s="21" t="s">
        <v>51</v>
      </c>
      <c r="T485" s="22">
        <v>7</v>
      </c>
      <c r="U485" s="23"/>
      <c r="V485" s="24"/>
      <c r="W485" s="23" t="s">
        <v>28</v>
      </c>
      <c r="X485" s="22">
        <v>7</v>
      </c>
      <c r="Y485" s="21" t="s">
        <v>44</v>
      </c>
      <c r="Z485" s="21">
        <f>I485+M485-D485</f>
        <v>47</v>
      </c>
      <c r="AA485" s="23" t="s">
        <v>45</v>
      </c>
      <c r="AB485" s="24">
        <f>I485+M485-D485</f>
        <v>47</v>
      </c>
      <c r="AC485" s="23" t="s">
        <v>41</v>
      </c>
      <c r="AD485" s="21">
        <f>I485</f>
        <v>53</v>
      </c>
      <c r="AE485" s="23" t="s">
        <v>37</v>
      </c>
      <c r="AF485" s="24">
        <f>M485</f>
        <v>1</v>
      </c>
      <c r="AG485" s="23" t="s">
        <v>30</v>
      </c>
      <c r="AH485" s="24">
        <v>108</v>
      </c>
      <c r="AI485" s="23" t="s">
        <v>46</v>
      </c>
      <c r="AJ485" s="24">
        <f>AD485+AF485-1</f>
        <v>53</v>
      </c>
      <c r="AK485" s="23" t="s">
        <v>31</v>
      </c>
      <c r="AL485" s="24">
        <v>1</v>
      </c>
    </row>
    <row r="486" spans="1:38" ht="15.75" customHeight="1">
      <c r="A486" s="3">
        <v>81</v>
      </c>
      <c r="B486" s="87">
        <f>(G486*I486)+(K486*M486)</f>
        <v>81.540000000000006</v>
      </c>
      <c r="C486" s="50">
        <f>A486/1.51</f>
        <v>53.642384105960268</v>
      </c>
      <c r="D486" s="51">
        <f>_xlfn.CEILING.MATH(I486/8)</f>
        <v>7</v>
      </c>
      <c r="E486" s="7" t="s">
        <v>24</v>
      </c>
      <c r="F486" s="3" t="s">
        <v>40</v>
      </c>
      <c r="G486" s="87">
        <v>1.51</v>
      </c>
      <c r="H486" s="87">
        <v>18</v>
      </c>
      <c r="I486" s="5">
        <v>54</v>
      </c>
      <c r="J486" s="3"/>
      <c r="K486" s="87"/>
      <c r="L486" s="87"/>
      <c r="M486" s="5"/>
      <c r="N486" s="8">
        <f>H486*I486</f>
        <v>972</v>
      </c>
      <c r="O486" s="88">
        <f>L486*M486</f>
        <v>0</v>
      </c>
      <c r="P486" s="89">
        <f>N486+O486</f>
        <v>972</v>
      </c>
      <c r="Q486" s="41">
        <f>P486*1.2</f>
        <v>1166.3999999999999</v>
      </c>
      <c r="R486" s="11" t="s">
        <v>50</v>
      </c>
      <c r="S486" s="12" t="s">
        <v>51</v>
      </c>
      <c r="T486" s="13">
        <v>7</v>
      </c>
      <c r="U486" s="14"/>
      <c r="V486" s="15"/>
      <c r="W486" s="14" t="s">
        <v>28</v>
      </c>
      <c r="X486" s="13">
        <v>7</v>
      </c>
      <c r="Y486" s="88" t="s">
        <v>44</v>
      </c>
      <c r="Z486" s="88">
        <f>I486+M486-D486</f>
        <v>47</v>
      </c>
      <c r="AA486" s="8" t="s">
        <v>45</v>
      </c>
      <c r="AB486" s="16">
        <f>I486+M486-D486</f>
        <v>47</v>
      </c>
      <c r="AC486" s="8" t="s">
        <v>41</v>
      </c>
      <c r="AD486" s="88">
        <f>I486</f>
        <v>54</v>
      </c>
      <c r="AE486" s="8"/>
      <c r="AG486" s="8" t="s">
        <v>30</v>
      </c>
      <c r="AH486" s="16">
        <v>108</v>
      </c>
      <c r="AI486" s="8" t="s">
        <v>46</v>
      </c>
      <c r="AJ486" s="16">
        <f>AD486+AF486-1</f>
        <v>53</v>
      </c>
      <c r="AK486" s="8" t="s">
        <v>31</v>
      </c>
      <c r="AL486" s="16">
        <v>1</v>
      </c>
    </row>
    <row r="487" spans="1:38" ht="15.75" customHeight="1">
      <c r="A487" s="3">
        <v>81</v>
      </c>
      <c r="B487" s="87">
        <f>(G487*I487)+(K487*M487)</f>
        <v>81.540000000000006</v>
      </c>
      <c r="C487" s="50">
        <f>A487/1.51</f>
        <v>53.642384105960268</v>
      </c>
      <c r="D487" s="51">
        <f>_xlfn.CEILING.MATH(I487/8)</f>
        <v>7</v>
      </c>
      <c r="E487" s="17" t="s">
        <v>32</v>
      </c>
      <c r="F487" s="3" t="s">
        <v>42</v>
      </c>
      <c r="G487" s="87">
        <v>1.51</v>
      </c>
      <c r="H487" s="87">
        <v>18</v>
      </c>
      <c r="I487" s="5">
        <v>54</v>
      </c>
      <c r="J487" s="3"/>
      <c r="K487" s="87"/>
      <c r="L487" s="87"/>
      <c r="M487" s="5"/>
      <c r="N487" s="8">
        <f>H487*I487</f>
        <v>972</v>
      </c>
      <c r="O487" s="88">
        <f>L487*M487</f>
        <v>0</v>
      </c>
      <c r="P487" s="89">
        <f>N487+O487</f>
        <v>972</v>
      </c>
      <c r="Q487" s="41">
        <f>P487*1.2</f>
        <v>1166.3999999999999</v>
      </c>
      <c r="R487" s="18" t="s">
        <v>50</v>
      </c>
      <c r="S487" s="2" t="s">
        <v>51</v>
      </c>
      <c r="T487" s="19">
        <v>7</v>
      </c>
      <c r="V487" s="16"/>
      <c r="W487" s="8" t="s">
        <v>28</v>
      </c>
      <c r="X487" s="19">
        <v>7</v>
      </c>
      <c r="Y487" s="88" t="s">
        <v>44</v>
      </c>
      <c r="Z487" s="88">
        <f>I487+M487-D487</f>
        <v>47</v>
      </c>
      <c r="AA487" s="8" t="s">
        <v>45</v>
      </c>
      <c r="AB487" s="16">
        <f>I487+M487-D487</f>
        <v>47</v>
      </c>
      <c r="AC487" s="8" t="s">
        <v>41</v>
      </c>
      <c r="AD487" s="88">
        <f>I487</f>
        <v>54</v>
      </c>
      <c r="AE487" s="8"/>
      <c r="AG487" s="8" t="s">
        <v>30</v>
      </c>
      <c r="AH487" s="16">
        <v>108</v>
      </c>
      <c r="AI487" s="8" t="s">
        <v>46</v>
      </c>
      <c r="AJ487" s="16">
        <f>AD487+AF487-1</f>
        <v>53</v>
      </c>
      <c r="AK487" s="8" t="s">
        <v>31</v>
      </c>
      <c r="AL487" s="16">
        <v>1</v>
      </c>
    </row>
    <row r="488" spans="1:38" ht="15.75" customHeight="1">
      <c r="A488" s="3">
        <v>81</v>
      </c>
      <c r="B488" s="87">
        <f>(G488*I488)+(K488*M488)</f>
        <v>81.540000000000006</v>
      </c>
      <c r="C488" s="50">
        <f>A488/1.51</f>
        <v>53.642384105960268</v>
      </c>
      <c r="D488" s="51">
        <f>_xlfn.CEILING.MATH(I488/8)</f>
        <v>7</v>
      </c>
      <c r="E488" s="3" t="s">
        <v>34</v>
      </c>
      <c r="F488" s="3" t="s">
        <v>43</v>
      </c>
      <c r="G488" s="87">
        <v>1.51</v>
      </c>
      <c r="H488" s="87">
        <v>18</v>
      </c>
      <c r="I488" s="5">
        <v>54</v>
      </c>
      <c r="J488" s="3"/>
      <c r="K488" s="87"/>
      <c r="L488" s="87"/>
      <c r="M488" s="5"/>
      <c r="N488" s="8">
        <f>H488*I488</f>
        <v>972</v>
      </c>
      <c r="O488" s="88">
        <f>L488*M488</f>
        <v>0</v>
      </c>
      <c r="P488" s="89">
        <f>N488+O488</f>
        <v>972</v>
      </c>
      <c r="Q488" s="41">
        <f>P488*1.2</f>
        <v>1166.3999999999999</v>
      </c>
      <c r="R488" s="18" t="s">
        <v>50</v>
      </c>
      <c r="S488" s="2" t="s">
        <v>51</v>
      </c>
      <c r="T488" s="19">
        <v>7</v>
      </c>
      <c r="V488" s="16"/>
      <c r="W488" s="8" t="s">
        <v>28</v>
      </c>
      <c r="X488" s="19">
        <v>7</v>
      </c>
      <c r="Y488" s="88" t="s">
        <v>44</v>
      </c>
      <c r="Z488" s="88">
        <f>I488+M488-D488</f>
        <v>47</v>
      </c>
      <c r="AA488" s="8" t="s">
        <v>45</v>
      </c>
      <c r="AB488" s="16">
        <f>I488+M488-D488</f>
        <v>47</v>
      </c>
      <c r="AC488" s="8" t="s">
        <v>41</v>
      </c>
      <c r="AD488" s="88">
        <f>I488</f>
        <v>54</v>
      </c>
      <c r="AE488" s="8"/>
      <c r="AG488" s="8" t="s">
        <v>30</v>
      </c>
      <c r="AH488" s="16">
        <v>108</v>
      </c>
      <c r="AI488" s="8" t="s">
        <v>46</v>
      </c>
      <c r="AJ488" s="16">
        <f>AD488+AF488-1</f>
        <v>53</v>
      </c>
      <c r="AK488" s="8" t="s">
        <v>31</v>
      </c>
      <c r="AL488" s="16">
        <v>1</v>
      </c>
    </row>
    <row r="489" spans="1:38" ht="15.75" customHeight="1">
      <c r="A489" s="3">
        <v>81.5</v>
      </c>
      <c r="B489" s="87">
        <f>(G489*I489)+(K489*M489)</f>
        <v>82.050000000000011</v>
      </c>
      <c r="C489" s="50">
        <f>A489/1.51</f>
        <v>53.973509933774835</v>
      </c>
      <c r="D489" s="51">
        <f>_xlfn.CEILING.MATH(I489/8)</f>
        <v>7</v>
      </c>
      <c r="E489" s="7" t="s">
        <v>24</v>
      </c>
      <c r="F489" s="3" t="s">
        <v>40</v>
      </c>
      <c r="G489" s="87">
        <v>1.51</v>
      </c>
      <c r="H489" s="87">
        <v>18</v>
      </c>
      <c r="I489" s="5">
        <v>54</v>
      </c>
      <c r="J489" s="3" t="s">
        <v>25</v>
      </c>
      <c r="K489" s="87">
        <v>0.51</v>
      </c>
      <c r="L489" s="87">
        <v>6</v>
      </c>
      <c r="M489" s="5">
        <v>1</v>
      </c>
      <c r="N489" s="8">
        <f>H489*I489</f>
        <v>972</v>
      </c>
      <c r="O489" s="88">
        <f>L489*M489</f>
        <v>6</v>
      </c>
      <c r="P489" s="89">
        <f>N489+O489</f>
        <v>978</v>
      </c>
      <c r="Q489" s="41">
        <f>P489*1.2</f>
        <v>1173.5999999999999</v>
      </c>
      <c r="R489" s="18" t="s">
        <v>50</v>
      </c>
      <c r="S489" s="88" t="s">
        <v>51</v>
      </c>
      <c r="T489" s="19">
        <v>7</v>
      </c>
      <c r="V489" s="16"/>
      <c r="W489" s="8" t="s">
        <v>28</v>
      </c>
      <c r="X489" s="19">
        <v>7</v>
      </c>
      <c r="Y489" s="88" t="s">
        <v>44</v>
      </c>
      <c r="Z489" s="88">
        <f>I489+M489-D489</f>
        <v>48</v>
      </c>
      <c r="AA489" s="8" t="s">
        <v>45</v>
      </c>
      <c r="AB489" s="16">
        <f>I489+M489-D489</f>
        <v>48</v>
      </c>
      <c r="AC489" s="8" t="s">
        <v>41</v>
      </c>
      <c r="AD489" s="88">
        <f>I489</f>
        <v>54</v>
      </c>
      <c r="AE489" s="8" t="s">
        <v>29</v>
      </c>
      <c r="AF489" s="16">
        <f>M489</f>
        <v>1</v>
      </c>
      <c r="AG489" s="8" t="s">
        <v>30</v>
      </c>
      <c r="AH489" s="16">
        <v>110</v>
      </c>
      <c r="AI489" s="8" t="s">
        <v>46</v>
      </c>
      <c r="AJ489" s="16">
        <f>AD489+AF489-1</f>
        <v>54</v>
      </c>
      <c r="AK489" s="8" t="s">
        <v>31</v>
      </c>
      <c r="AL489" s="16">
        <v>1</v>
      </c>
    </row>
    <row r="490" spans="1:38" ht="15.75" customHeight="1">
      <c r="A490" s="3">
        <v>81.5</v>
      </c>
      <c r="B490" s="87">
        <f>(G490*I490)+(K490*M490)</f>
        <v>82.050000000000011</v>
      </c>
      <c r="C490" s="50">
        <f>A490/1.51</f>
        <v>53.973509933774835</v>
      </c>
      <c r="D490" s="51">
        <f>_xlfn.CEILING.MATH(I490/8)</f>
        <v>7</v>
      </c>
      <c r="E490" s="17" t="s">
        <v>32</v>
      </c>
      <c r="F490" s="3" t="s">
        <v>42</v>
      </c>
      <c r="G490" s="87">
        <v>1.51</v>
      </c>
      <c r="H490" s="87">
        <v>18</v>
      </c>
      <c r="I490" s="5">
        <v>54</v>
      </c>
      <c r="J490" s="3" t="s">
        <v>33</v>
      </c>
      <c r="K490" s="87">
        <v>0.51</v>
      </c>
      <c r="L490" s="87">
        <v>6</v>
      </c>
      <c r="M490" s="5">
        <v>1</v>
      </c>
      <c r="N490" s="8">
        <f>H490*I490</f>
        <v>972</v>
      </c>
      <c r="O490" s="88">
        <f>L490*M490</f>
        <v>6</v>
      </c>
      <c r="P490" s="89">
        <f>N490+O490</f>
        <v>978</v>
      </c>
      <c r="Q490" s="41">
        <f>P490*1.2</f>
        <v>1173.5999999999999</v>
      </c>
      <c r="R490" s="18" t="s">
        <v>50</v>
      </c>
      <c r="S490" s="88" t="s">
        <v>51</v>
      </c>
      <c r="T490" s="19">
        <v>7</v>
      </c>
      <c r="V490" s="16"/>
      <c r="W490" s="8" t="s">
        <v>28</v>
      </c>
      <c r="X490" s="19">
        <v>7</v>
      </c>
      <c r="Y490" s="88" t="s">
        <v>44</v>
      </c>
      <c r="Z490" s="88">
        <f>I490+M490-D490</f>
        <v>48</v>
      </c>
      <c r="AA490" s="8" t="s">
        <v>45</v>
      </c>
      <c r="AB490" s="16">
        <f>I490+M490-D490</f>
        <v>48</v>
      </c>
      <c r="AC490" s="8" t="s">
        <v>41</v>
      </c>
      <c r="AD490" s="88">
        <f>I490</f>
        <v>54</v>
      </c>
      <c r="AE490" s="8" t="s">
        <v>29</v>
      </c>
      <c r="AF490" s="16">
        <f>M490</f>
        <v>1</v>
      </c>
      <c r="AG490" s="8" t="s">
        <v>30</v>
      </c>
      <c r="AH490" s="16">
        <v>110</v>
      </c>
      <c r="AI490" s="8" t="s">
        <v>46</v>
      </c>
      <c r="AJ490" s="16">
        <f>AD490+AF490-1</f>
        <v>54</v>
      </c>
      <c r="AK490" s="8" t="s">
        <v>31</v>
      </c>
      <c r="AL490" s="16">
        <v>1</v>
      </c>
    </row>
    <row r="491" spans="1:38" ht="15.75" customHeight="1">
      <c r="A491" s="3">
        <v>81.5</v>
      </c>
      <c r="B491" s="87">
        <f>(G491*I491)+(K491*M491)</f>
        <v>82.050000000000011</v>
      </c>
      <c r="C491" s="50">
        <f>A491/1.51</f>
        <v>53.973509933774835</v>
      </c>
      <c r="D491" s="51">
        <f>_xlfn.CEILING.MATH(I491/8)</f>
        <v>7</v>
      </c>
      <c r="E491" s="3" t="s">
        <v>34</v>
      </c>
      <c r="F491" s="3" t="s">
        <v>43</v>
      </c>
      <c r="G491" s="87">
        <v>1.51</v>
      </c>
      <c r="H491" s="87">
        <v>18</v>
      </c>
      <c r="I491" s="5">
        <v>54</v>
      </c>
      <c r="J491" s="3" t="s">
        <v>35</v>
      </c>
      <c r="K491" s="87">
        <v>0.51</v>
      </c>
      <c r="L491" s="87">
        <v>6</v>
      </c>
      <c r="M491" s="5">
        <v>1</v>
      </c>
      <c r="N491" s="8">
        <f>H491*I491</f>
        <v>972</v>
      </c>
      <c r="O491" s="88">
        <f>L491*M491</f>
        <v>6</v>
      </c>
      <c r="P491" s="89">
        <f>N491+O491</f>
        <v>978</v>
      </c>
      <c r="Q491" s="41">
        <f>P491*1.2</f>
        <v>1173.5999999999999</v>
      </c>
      <c r="R491" s="18" t="s">
        <v>50</v>
      </c>
      <c r="S491" s="88" t="s">
        <v>51</v>
      </c>
      <c r="T491" s="19">
        <v>7</v>
      </c>
      <c r="V491" s="16"/>
      <c r="W491" s="8" t="s">
        <v>28</v>
      </c>
      <c r="X491" s="19">
        <v>7</v>
      </c>
      <c r="Y491" s="88" t="s">
        <v>44</v>
      </c>
      <c r="Z491" s="88">
        <f>I491+M491-D491</f>
        <v>48</v>
      </c>
      <c r="AA491" s="8" t="s">
        <v>45</v>
      </c>
      <c r="AB491" s="16">
        <f>I491+M491-D491</f>
        <v>48</v>
      </c>
      <c r="AC491" s="8" t="s">
        <v>41</v>
      </c>
      <c r="AD491" s="88">
        <f>I491</f>
        <v>54</v>
      </c>
      <c r="AE491" s="8" t="s">
        <v>29</v>
      </c>
      <c r="AF491" s="16">
        <f>M491</f>
        <v>1</v>
      </c>
      <c r="AG491" s="8" t="s">
        <v>30</v>
      </c>
      <c r="AH491" s="16">
        <v>110</v>
      </c>
      <c r="AI491" s="8" t="s">
        <v>46</v>
      </c>
      <c r="AJ491" s="16">
        <f>AD491+AF491-1</f>
        <v>54</v>
      </c>
      <c r="AK491" s="8" t="s">
        <v>31</v>
      </c>
      <c r="AL491" s="16">
        <v>1</v>
      </c>
    </row>
    <row r="492" spans="1:38" ht="15.75" customHeight="1">
      <c r="A492" s="3">
        <v>82</v>
      </c>
      <c r="B492" s="87">
        <f>(G492*I492)+(K492*M492)</f>
        <v>82.550000000000011</v>
      </c>
      <c r="C492" s="50">
        <f>A492/1.51</f>
        <v>54.304635761589402</v>
      </c>
      <c r="D492" s="51">
        <f>_xlfn.CEILING.MATH(I492/8)</f>
        <v>7</v>
      </c>
      <c r="E492" s="7" t="s">
        <v>24</v>
      </c>
      <c r="F492" s="3" t="s">
        <v>40</v>
      </c>
      <c r="G492" s="87">
        <v>1.51</v>
      </c>
      <c r="H492" s="87">
        <v>18</v>
      </c>
      <c r="I492" s="5">
        <v>54</v>
      </c>
      <c r="J492" s="3" t="s">
        <v>36</v>
      </c>
      <c r="K492" s="87">
        <v>1.01</v>
      </c>
      <c r="L492" s="87">
        <v>12</v>
      </c>
      <c r="M492" s="5">
        <v>1</v>
      </c>
      <c r="N492" s="8">
        <f>H492*I492</f>
        <v>972</v>
      </c>
      <c r="O492" s="88">
        <f>L492*M492</f>
        <v>12</v>
      </c>
      <c r="P492" s="89">
        <f>N492+O492</f>
        <v>984</v>
      </c>
      <c r="Q492" s="41">
        <f>P492*1.2</f>
        <v>1180.8</v>
      </c>
      <c r="R492" s="18" t="s">
        <v>50</v>
      </c>
      <c r="S492" s="88" t="s">
        <v>51</v>
      </c>
      <c r="T492" s="19">
        <v>7</v>
      </c>
      <c r="V492" s="16"/>
      <c r="W492" s="8" t="s">
        <v>28</v>
      </c>
      <c r="X492" s="19">
        <v>7</v>
      </c>
      <c r="Y492" s="88" t="s">
        <v>44</v>
      </c>
      <c r="Z492" s="88">
        <f>I492+M492-D492</f>
        <v>48</v>
      </c>
      <c r="AA492" s="8" t="s">
        <v>45</v>
      </c>
      <c r="AB492" s="16">
        <f>I492+M492-D492</f>
        <v>48</v>
      </c>
      <c r="AC492" s="8" t="s">
        <v>41</v>
      </c>
      <c r="AD492" s="88">
        <f>I492</f>
        <v>54</v>
      </c>
      <c r="AE492" s="8" t="s">
        <v>37</v>
      </c>
      <c r="AF492" s="16">
        <f>M492</f>
        <v>1</v>
      </c>
      <c r="AG492" s="8" t="s">
        <v>30</v>
      </c>
      <c r="AH492" s="16">
        <v>110</v>
      </c>
      <c r="AI492" s="8" t="s">
        <v>46</v>
      </c>
      <c r="AJ492" s="16">
        <f>AD492+AF492-1</f>
        <v>54</v>
      </c>
      <c r="AK492" s="8" t="s">
        <v>31</v>
      </c>
      <c r="AL492" s="16">
        <v>1</v>
      </c>
    </row>
    <row r="493" spans="1:38" ht="15.75" customHeight="1">
      <c r="A493" s="3">
        <v>82</v>
      </c>
      <c r="B493" s="87">
        <f>(G493*I493)+(K493*M493)</f>
        <v>82.550000000000011</v>
      </c>
      <c r="C493" s="50">
        <f>A493/1.51</f>
        <v>54.304635761589402</v>
      </c>
      <c r="D493" s="51">
        <f>_xlfn.CEILING.MATH(I493/8)</f>
        <v>7</v>
      </c>
      <c r="E493" s="17" t="s">
        <v>32</v>
      </c>
      <c r="F493" s="3" t="s">
        <v>42</v>
      </c>
      <c r="G493" s="87">
        <v>1.51</v>
      </c>
      <c r="H493" s="87">
        <v>18</v>
      </c>
      <c r="I493" s="5">
        <v>54</v>
      </c>
      <c r="J493" s="3" t="s">
        <v>38</v>
      </c>
      <c r="K493" s="87">
        <v>1.01</v>
      </c>
      <c r="L493" s="87">
        <v>12</v>
      </c>
      <c r="M493" s="5">
        <v>1</v>
      </c>
      <c r="N493" s="8">
        <f>H493*I493</f>
        <v>972</v>
      </c>
      <c r="O493" s="88">
        <f>L493*M493</f>
        <v>12</v>
      </c>
      <c r="P493" s="89">
        <f>N493+O493</f>
        <v>984</v>
      </c>
      <c r="Q493" s="41">
        <f>P493*1.2</f>
        <v>1180.8</v>
      </c>
      <c r="R493" s="18" t="s">
        <v>50</v>
      </c>
      <c r="S493" s="88" t="s">
        <v>51</v>
      </c>
      <c r="T493" s="19">
        <v>7</v>
      </c>
      <c r="V493" s="16"/>
      <c r="W493" s="8" t="s">
        <v>28</v>
      </c>
      <c r="X493" s="19">
        <v>7</v>
      </c>
      <c r="Y493" s="88" t="s">
        <v>44</v>
      </c>
      <c r="Z493" s="88">
        <f>I493+M493-D493</f>
        <v>48</v>
      </c>
      <c r="AA493" s="8" t="s">
        <v>45</v>
      </c>
      <c r="AB493" s="16">
        <f>I493+M493-D493</f>
        <v>48</v>
      </c>
      <c r="AC493" s="8" t="s">
        <v>41</v>
      </c>
      <c r="AD493" s="88">
        <f>I493</f>
        <v>54</v>
      </c>
      <c r="AE493" s="8" t="s">
        <v>37</v>
      </c>
      <c r="AF493" s="16">
        <f>M493</f>
        <v>1</v>
      </c>
      <c r="AG493" s="8" t="s">
        <v>30</v>
      </c>
      <c r="AH493" s="16">
        <v>110</v>
      </c>
      <c r="AI493" s="8" t="s">
        <v>46</v>
      </c>
      <c r="AJ493" s="16">
        <f>AD493+AF493-1</f>
        <v>54</v>
      </c>
      <c r="AK493" s="8" t="s">
        <v>31</v>
      </c>
      <c r="AL493" s="16">
        <v>1</v>
      </c>
    </row>
    <row r="494" spans="1:38" ht="15.75" customHeight="1">
      <c r="A494" s="34">
        <v>82</v>
      </c>
      <c r="B494" s="35">
        <f>(G494*I494)+(K494*M494)</f>
        <v>82.550000000000011</v>
      </c>
      <c r="C494" s="52">
        <f>A494/1.51</f>
        <v>54.304635761589402</v>
      </c>
      <c r="D494" s="53">
        <f>_xlfn.CEILING.MATH(I494/8)</f>
        <v>7</v>
      </c>
      <c r="E494" s="34" t="s">
        <v>34</v>
      </c>
      <c r="F494" s="34" t="s">
        <v>43</v>
      </c>
      <c r="G494" s="35">
        <v>1.51</v>
      </c>
      <c r="H494" s="35">
        <v>18</v>
      </c>
      <c r="I494" s="38">
        <v>54</v>
      </c>
      <c r="J494" s="34" t="s">
        <v>39</v>
      </c>
      <c r="K494" s="35">
        <v>1.01</v>
      </c>
      <c r="L494" s="35">
        <v>12</v>
      </c>
      <c r="M494" s="38">
        <v>1</v>
      </c>
      <c r="N494" s="23">
        <f>H494*I494</f>
        <v>972</v>
      </c>
      <c r="O494" s="21">
        <f>L494*M494</f>
        <v>12</v>
      </c>
      <c r="P494" s="39">
        <f>N494+O494</f>
        <v>984</v>
      </c>
      <c r="Q494" s="42">
        <f>P494*1.2</f>
        <v>1180.8</v>
      </c>
      <c r="R494" s="20" t="s">
        <v>50</v>
      </c>
      <c r="S494" s="21" t="s">
        <v>51</v>
      </c>
      <c r="T494" s="22">
        <v>7</v>
      </c>
      <c r="U494" s="23"/>
      <c r="V494" s="24"/>
      <c r="W494" s="23" t="s">
        <v>28</v>
      </c>
      <c r="X494" s="22">
        <v>7</v>
      </c>
      <c r="Y494" s="21" t="s">
        <v>44</v>
      </c>
      <c r="Z494" s="21">
        <f>I494+M494-D494</f>
        <v>48</v>
      </c>
      <c r="AA494" s="23" t="s">
        <v>45</v>
      </c>
      <c r="AB494" s="24">
        <f>I494+M494-D494</f>
        <v>48</v>
      </c>
      <c r="AC494" s="23" t="s">
        <v>41</v>
      </c>
      <c r="AD494" s="21">
        <f>I494</f>
        <v>54</v>
      </c>
      <c r="AE494" s="23" t="s">
        <v>37</v>
      </c>
      <c r="AF494" s="24">
        <f>M494</f>
        <v>1</v>
      </c>
      <c r="AG494" s="23" t="s">
        <v>30</v>
      </c>
      <c r="AH494" s="24">
        <v>110</v>
      </c>
      <c r="AI494" s="23" t="s">
        <v>46</v>
      </c>
      <c r="AJ494" s="24">
        <f>AD494+AF494-1</f>
        <v>54</v>
      </c>
      <c r="AK494" s="23" t="s">
        <v>31</v>
      </c>
      <c r="AL494" s="24">
        <v>1</v>
      </c>
    </row>
    <row r="495" spans="1:38" ht="15.75" customHeight="1">
      <c r="A495" s="25">
        <v>82.5</v>
      </c>
      <c r="B495" s="26">
        <f>(G495*I495)+(K495*M495)</f>
        <v>83.05</v>
      </c>
      <c r="C495" s="54">
        <f>A495/1.51</f>
        <v>54.63576158940397</v>
      </c>
      <c r="D495" s="55">
        <f>_xlfn.CEILING.MATH(I495/8)</f>
        <v>7</v>
      </c>
      <c r="E495" s="29" t="s">
        <v>24</v>
      </c>
      <c r="F495" s="25" t="s">
        <v>40</v>
      </c>
      <c r="G495" s="26">
        <v>1.51</v>
      </c>
      <c r="H495" s="26">
        <v>18</v>
      </c>
      <c r="I495" s="30">
        <v>55</v>
      </c>
      <c r="J495" s="25"/>
      <c r="K495" s="26"/>
      <c r="L495" s="12"/>
      <c r="M495" s="30"/>
      <c r="N495" s="14">
        <f>H495*I495</f>
        <v>990</v>
      </c>
      <c r="O495" s="12">
        <f>L495*M495</f>
        <v>0</v>
      </c>
      <c r="P495" s="31">
        <f>N495+O495</f>
        <v>990</v>
      </c>
      <c r="Q495" s="44">
        <f>P495*1.2</f>
        <v>1188</v>
      </c>
      <c r="R495" s="11" t="s">
        <v>50</v>
      </c>
      <c r="S495" s="12" t="s">
        <v>51</v>
      </c>
      <c r="T495" s="13">
        <v>7</v>
      </c>
      <c r="U495" s="14"/>
      <c r="V495" s="15"/>
      <c r="W495" s="14" t="s">
        <v>28</v>
      </c>
      <c r="X495" s="13">
        <v>7</v>
      </c>
      <c r="Y495" s="12" t="s">
        <v>44</v>
      </c>
      <c r="Z495" s="12">
        <f>I495+M495-D495</f>
        <v>48</v>
      </c>
      <c r="AA495" s="14" t="s">
        <v>45</v>
      </c>
      <c r="AB495" s="15">
        <f>I495+M495-D495</f>
        <v>48</v>
      </c>
      <c r="AC495" s="14" t="s">
        <v>41</v>
      </c>
      <c r="AD495" s="12">
        <f>I495</f>
        <v>55</v>
      </c>
      <c r="AE495" s="14"/>
      <c r="AF495" s="15"/>
      <c r="AG495" s="14" t="s">
        <v>30</v>
      </c>
      <c r="AH495" s="15">
        <v>110</v>
      </c>
      <c r="AI495" s="14" t="s">
        <v>46</v>
      </c>
      <c r="AJ495" s="15">
        <f>AD495+AF495-1</f>
        <v>54</v>
      </c>
      <c r="AK495" s="14" t="s">
        <v>31</v>
      </c>
      <c r="AL495" s="15">
        <v>1</v>
      </c>
    </row>
    <row r="496" spans="1:38" ht="15.75" customHeight="1">
      <c r="A496" s="3">
        <v>82.5</v>
      </c>
      <c r="B496" s="4">
        <f>(G496*I496)+(K496*M496)</f>
        <v>83.05</v>
      </c>
      <c r="C496" s="50">
        <f>A496/1.51</f>
        <v>54.63576158940397</v>
      </c>
      <c r="D496" s="51">
        <f>_xlfn.CEILING.MATH(I496/8)</f>
        <v>7</v>
      </c>
      <c r="E496" s="17" t="s">
        <v>32</v>
      </c>
      <c r="F496" s="3" t="s">
        <v>42</v>
      </c>
      <c r="G496" s="4">
        <v>1.51</v>
      </c>
      <c r="H496" s="4">
        <v>18</v>
      </c>
      <c r="I496" s="5">
        <v>55</v>
      </c>
      <c r="J496" s="3"/>
      <c r="K496" s="4"/>
      <c r="M496" s="5"/>
      <c r="N496" s="8">
        <f>H496*I496</f>
        <v>990</v>
      </c>
      <c r="O496" s="2">
        <f>L496*M496</f>
        <v>0</v>
      </c>
      <c r="P496" s="9">
        <f>N496+O496</f>
        <v>990</v>
      </c>
      <c r="Q496" s="41">
        <f>P496*1.2</f>
        <v>1188</v>
      </c>
      <c r="R496" s="18" t="s">
        <v>50</v>
      </c>
      <c r="S496" s="2" t="s">
        <v>51</v>
      </c>
      <c r="T496" s="19">
        <v>7</v>
      </c>
      <c r="V496" s="16"/>
      <c r="W496" s="8" t="s">
        <v>28</v>
      </c>
      <c r="X496" s="19">
        <v>7</v>
      </c>
      <c r="Y496" s="2" t="s">
        <v>44</v>
      </c>
      <c r="Z496" s="2">
        <f>I496+M496-D496</f>
        <v>48</v>
      </c>
      <c r="AA496" s="8" t="s">
        <v>45</v>
      </c>
      <c r="AB496" s="16">
        <f>I496+M496-D496</f>
        <v>48</v>
      </c>
      <c r="AC496" s="8" t="s">
        <v>41</v>
      </c>
      <c r="AD496" s="2">
        <f>I496</f>
        <v>55</v>
      </c>
      <c r="AE496" s="8"/>
      <c r="AG496" s="8" t="s">
        <v>30</v>
      </c>
      <c r="AH496" s="16">
        <v>110</v>
      </c>
      <c r="AI496" s="8" t="s">
        <v>46</v>
      </c>
      <c r="AJ496" s="16">
        <f>AD496+AF496-1</f>
        <v>54</v>
      </c>
      <c r="AK496" s="8" t="s">
        <v>31</v>
      </c>
      <c r="AL496" s="16">
        <v>1</v>
      </c>
    </row>
    <row r="497" spans="1:38" ht="15.75" customHeight="1">
      <c r="A497" s="3">
        <v>82.5</v>
      </c>
      <c r="B497" s="4">
        <f>(G497*I497)+(K497*M497)</f>
        <v>83.05</v>
      </c>
      <c r="C497" s="50">
        <f>A497/1.51</f>
        <v>54.63576158940397</v>
      </c>
      <c r="D497" s="51">
        <f>_xlfn.CEILING.MATH(I497/8)</f>
        <v>7</v>
      </c>
      <c r="E497" s="3" t="s">
        <v>34</v>
      </c>
      <c r="F497" s="3" t="s">
        <v>43</v>
      </c>
      <c r="G497" s="4">
        <v>1.51</v>
      </c>
      <c r="H497" s="4">
        <v>18</v>
      </c>
      <c r="I497" s="5">
        <v>55</v>
      </c>
      <c r="J497" s="3"/>
      <c r="K497" s="4"/>
      <c r="M497" s="5"/>
      <c r="N497" s="8">
        <f>H497*I497</f>
        <v>990</v>
      </c>
      <c r="O497" s="2">
        <f>L497*M497</f>
        <v>0</v>
      </c>
      <c r="P497" s="9">
        <f>N497+O497</f>
        <v>990</v>
      </c>
      <c r="Q497" s="41">
        <f>P497*1.2</f>
        <v>1188</v>
      </c>
      <c r="R497" s="18" t="s">
        <v>50</v>
      </c>
      <c r="S497" s="2" t="s">
        <v>51</v>
      </c>
      <c r="T497" s="19">
        <v>7</v>
      </c>
      <c r="V497" s="16"/>
      <c r="W497" s="8" t="s">
        <v>28</v>
      </c>
      <c r="X497" s="19">
        <v>7</v>
      </c>
      <c r="Y497" s="2" t="s">
        <v>44</v>
      </c>
      <c r="Z497" s="2">
        <f>I497+M497-D497</f>
        <v>48</v>
      </c>
      <c r="AA497" s="8" t="s">
        <v>45</v>
      </c>
      <c r="AB497" s="16">
        <f>I497+M497-D497</f>
        <v>48</v>
      </c>
      <c r="AC497" s="8" t="s">
        <v>41</v>
      </c>
      <c r="AD497" s="2">
        <f>I497</f>
        <v>55</v>
      </c>
      <c r="AE497" s="8"/>
      <c r="AG497" s="8" t="s">
        <v>30</v>
      </c>
      <c r="AH497" s="16">
        <v>110</v>
      </c>
      <c r="AI497" s="8" t="s">
        <v>46</v>
      </c>
      <c r="AJ497" s="16">
        <f>AD497+AF497-1</f>
        <v>54</v>
      </c>
      <c r="AK497" s="8" t="s">
        <v>31</v>
      </c>
      <c r="AL497" s="16">
        <v>1</v>
      </c>
    </row>
    <row r="498" spans="1:38" ht="15.75" customHeight="1">
      <c r="A498" s="3">
        <v>83</v>
      </c>
      <c r="B498" s="4">
        <f>(G498*I498)+(K498*M498)</f>
        <v>83.56</v>
      </c>
      <c r="C498" s="50">
        <f>A498/1.51</f>
        <v>54.966887417218544</v>
      </c>
      <c r="D498" s="51">
        <f>_xlfn.CEILING.MATH(I498/8)</f>
        <v>7</v>
      </c>
      <c r="E498" s="7" t="s">
        <v>24</v>
      </c>
      <c r="F498" s="3" t="s">
        <v>40</v>
      </c>
      <c r="G498" s="4">
        <v>1.51</v>
      </c>
      <c r="H498" s="4">
        <v>18</v>
      </c>
      <c r="I498" s="5">
        <v>55</v>
      </c>
      <c r="J498" s="3" t="s">
        <v>25</v>
      </c>
      <c r="K498" s="4">
        <v>0.51</v>
      </c>
      <c r="L498" s="4">
        <v>6</v>
      </c>
      <c r="M498" s="5">
        <v>1</v>
      </c>
      <c r="N498" s="8">
        <f>H498*I498</f>
        <v>990</v>
      </c>
      <c r="O498" s="2">
        <f>L498*M498</f>
        <v>6</v>
      </c>
      <c r="P498" s="9">
        <f>N498+O498</f>
        <v>996</v>
      </c>
      <c r="Q498" s="41">
        <f>P498*1.2</f>
        <v>1195.2</v>
      </c>
      <c r="R498" s="18" t="s">
        <v>50</v>
      </c>
      <c r="S498" s="2" t="s">
        <v>51</v>
      </c>
      <c r="T498" s="19">
        <v>7</v>
      </c>
      <c r="V498" s="16"/>
      <c r="W498" s="8" t="s">
        <v>28</v>
      </c>
      <c r="X498" s="19">
        <v>7</v>
      </c>
      <c r="Y498" s="2" t="s">
        <v>44</v>
      </c>
      <c r="Z498" s="2">
        <f>I498+M498-D498</f>
        <v>49</v>
      </c>
      <c r="AA498" s="8" t="s">
        <v>45</v>
      </c>
      <c r="AB498" s="16">
        <f>I498+M498-D498</f>
        <v>49</v>
      </c>
      <c r="AC498" s="8" t="s">
        <v>41</v>
      </c>
      <c r="AD498" s="2">
        <f>I498</f>
        <v>55</v>
      </c>
      <c r="AE498" s="8" t="s">
        <v>29</v>
      </c>
      <c r="AF498" s="16">
        <f>M498</f>
        <v>1</v>
      </c>
      <c r="AG498" s="8" t="s">
        <v>30</v>
      </c>
      <c r="AH498" s="16">
        <v>112</v>
      </c>
      <c r="AI498" s="8" t="s">
        <v>46</v>
      </c>
      <c r="AJ498" s="16">
        <f>AD498+AF498-1</f>
        <v>55</v>
      </c>
      <c r="AK498" s="8" t="s">
        <v>31</v>
      </c>
      <c r="AL498" s="16">
        <v>1</v>
      </c>
    </row>
    <row r="499" spans="1:38" ht="15.75" customHeight="1">
      <c r="A499" s="3">
        <v>83</v>
      </c>
      <c r="B499" s="4">
        <f>(G499*I499)+(K499*M499)</f>
        <v>83.56</v>
      </c>
      <c r="C499" s="50">
        <f>A499/1.51</f>
        <v>54.966887417218544</v>
      </c>
      <c r="D499" s="51">
        <f>_xlfn.CEILING.MATH(I499/8)</f>
        <v>7</v>
      </c>
      <c r="E499" s="17" t="s">
        <v>32</v>
      </c>
      <c r="F499" s="3" t="s">
        <v>42</v>
      </c>
      <c r="G499" s="4">
        <v>1.51</v>
      </c>
      <c r="H499" s="4">
        <v>18</v>
      </c>
      <c r="I499" s="5">
        <v>55</v>
      </c>
      <c r="J499" s="3" t="s">
        <v>33</v>
      </c>
      <c r="K499" s="4">
        <v>0.51</v>
      </c>
      <c r="L499" s="4">
        <v>6</v>
      </c>
      <c r="M499" s="5">
        <v>1</v>
      </c>
      <c r="N499" s="8">
        <f>H499*I499</f>
        <v>990</v>
      </c>
      <c r="O499" s="2">
        <f>L499*M499</f>
        <v>6</v>
      </c>
      <c r="P499" s="9">
        <f>N499+O499</f>
        <v>996</v>
      </c>
      <c r="Q499" s="41">
        <f>P499*1.2</f>
        <v>1195.2</v>
      </c>
      <c r="R499" s="18" t="s">
        <v>50</v>
      </c>
      <c r="S499" s="2" t="s">
        <v>51</v>
      </c>
      <c r="T499" s="19">
        <v>7</v>
      </c>
      <c r="V499" s="16"/>
      <c r="W499" s="8" t="s">
        <v>28</v>
      </c>
      <c r="X499" s="19">
        <v>7</v>
      </c>
      <c r="Y499" s="2" t="s">
        <v>44</v>
      </c>
      <c r="Z499" s="2">
        <f>I499+M499-D499</f>
        <v>49</v>
      </c>
      <c r="AA499" s="8" t="s">
        <v>45</v>
      </c>
      <c r="AB499" s="16">
        <f>I499+M499-D499</f>
        <v>49</v>
      </c>
      <c r="AC499" s="8" t="s">
        <v>41</v>
      </c>
      <c r="AD499" s="2">
        <f>I499</f>
        <v>55</v>
      </c>
      <c r="AE499" s="8" t="s">
        <v>29</v>
      </c>
      <c r="AF499" s="16">
        <f>M499</f>
        <v>1</v>
      </c>
      <c r="AG499" s="8" t="s">
        <v>30</v>
      </c>
      <c r="AH499" s="16">
        <v>112</v>
      </c>
      <c r="AI499" s="8" t="s">
        <v>46</v>
      </c>
      <c r="AJ499" s="16">
        <f>AD499+AF499-1</f>
        <v>55</v>
      </c>
      <c r="AK499" s="8" t="s">
        <v>31</v>
      </c>
      <c r="AL499" s="16">
        <v>1</v>
      </c>
    </row>
    <row r="500" spans="1:38" ht="15.75" customHeight="1">
      <c r="A500" s="3">
        <v>83</v>
      </c>
      <c r="B500" s="4">
        <f>(G500*I500)+(K500*M500)</f>
        <v>83.56</v>
      </c>
      <c r="C500" s="50">
        <f>A500/1.51</f>
        <v>54.966887417218544</v>
      </c>
      <c r="D500" s="51">
        <f>_xlfn.CEILING.MATH(I500/8)</f>
        <v>7</v>
      </c>
      <c r="E500" s="3" t="s">
        <v>34</v>
      </c>
      <c r="F500" s="3" t="s">
        <v>43</v>
      </c>
      <c r="G500" s="4">
        <v>1.51</v>
      </c>
      <c r="H500" s="4">
        <v>18</v>
      </c>
      <c r="I500" s="5">
        <v>55</v>
      </c>
      <c r="J500" s="3" t="s">
        <v>35</v>
      </c>
      <c r="K500" s="4">
        <v>0.51</v>
      </c>
      <c r="L500" s="4">
        <v>6</v>
      </c>
      <c r="M500" s="5">
        <v>1</v>
      </c>
      <c r="N500" s="8">
        <f>H500*I500</f>
        <v>990</v>
      </c>
      <c r="O500" s="2">
        <f>L500*M500</f>
        <v>6</v>
      </c>
      <c r="P500" s="9">
        <f>N500+O500</f>
        <v>996</v>
      </c>
      <c r="Q500" s="41">
        <f>P500*1.2</f>
        <v>1195.2</v>
      </c>
      <c r="R500" s="18" t="s">
        <v>50</v>
      </c>
      <c r="S500" s="2" t="s">
        <v>51</v>
      </c>
      <c r="T500" s="19">
        <v>7</v>
      </c>
      <c r="V500" s="16"/>
      <c r="W500" s="8" t="s">
        <v>28</v>
      </c>
      <c r="X500" s="19">
        <v>7</v>
      </c>
      <c r="Y500" s="2" t="s">
        <v>44</v>
      </c>
      <c r="Z500" s="2">
        <f>I500+M500-D500</f>
        <v>49</v>
      </c>
      <c r="AA500" s="8" t="s">
        <v>45</v>
      </c>
      <c r="AB500" s="16">
        <f>I500+M500-D500</f>
        <v>49</v>
      </c>
      <c r="AC500" s="8" t="s">
        <v>41</v>
      </c>
      <c r="AD500" s="2">
        <f>I500</f>
        <v>55</v>
      </c>
      <c r="AE500" s="8" t="s">
        <v>29</v>
      </c>
      <c r="AF500" s="16">
        <f>M500</f>
        <v>1</v>
      </c>
      <c r="AG500" s="8" t="s">
        <v>30</v>
      </c>
      <c r="AH500" s="16">
        <v>112</v>
      </c>
      <c r="AI500" s="8" t="s">
        <v>46</v>
      </c>
      <c r="AJ500" s="16">
        <f>AD500+AF500-1</f>
        <v>55</v>
      </c>
      <c r="AK500" s="8" t="s">
        <v>31</v>
      </c>
      <c r="AL500" s="16">
        <v>1</v>
      </c>
    </row>
    <row r="501" spans="1:38" ht="15.75" customHeight="1">
      <c r="A501" s="3">
        <v>83.5</v>
      </c>
      <c r="B501" s="87">
        <f>(G501*I501)+(K501*M501)</f>
        <v>84.06</v>
      </c>
      <c r="C501" s="50">
        <f>A501/1.51</f>
        <v>55.298013245033111</v>
      </c>
      <c r="D501" s="51">
        <f>_xlfn.CEILING.MATH(I501/8)</f>
        <v>7</v>
      </c>
      <c r="E501" s="7" t="s">
        <v>24</v>
      </c>
      <c r="F501" s="3" t="s">
        <v>40</v>
      </c>
      <c r="G501" s="87">
        <v>1.51</v>
      </c>
      <c r="H501" s="87">
        <v>18</v>
      </c>
      <c r="I501" s="5">
        <v>55</v>
      </c>
      <c r="J501" s="3" t="s">
        <v>36</v>
      </c>
      <c r="K501" s="87">
        <v>1.01</v>
      </c>
      <c r="L501" s="87">
        <v>12</v>
      </c>
      <c r="M501" s="5">
        <v>1</v>
      </c>
      <c r="N501" s="8">
        <f>H501*I501</f>
        <v>990</v>
      </c>
      <c r="O501" s="88">
        <f>L501*M501</f>
        <v>12</v>
      </c>
      <c r="P501" s="89">
        <f>N501+O501</f>
        <v>1002</v>
      </c>
      <c r="Q501" s="41">
        <f>P501*1.2</f>
        <v>1202.3999999999999</v>
      </c>
      <c r="R501" s="18" t="s">
        <v>50</v>
      </c>
      <c r="S501" s="88" t="s">
        <v>51</v>
      </c>
      <c r="T501" s="19">
        <v>7</v>
      </c>
      <c r="V501" s="16"/>
      <c r="W501" s="8" t="s">
        <v>28</v>
      </c>
      <c r="X501" s="19">
        <v>7</v>
      </c>
      <c r="Y501" s="88" t="s">
        <v>44</v>
      </c>
      <c r="Z501" s="88">
        <f>I501+M501-D501</f>
        <v>49</v>
      </c>
      <c r="AA501" s="8" t="s">
        <v>45</v>
      </c>
      <c r="AB501" s="16">
        <f>I501+M501-D501</f>
        <v>49</v>
      </c>
      <c r="AC501" s="8" t="s">
        <v>41</v>
      </c>
      <c r="AD501" s="88">
        <f>I501</f>
        <v>55</v>
      </c>
      <c r="AE501" s="8" t="s">
        <v>37</v>
      </c>
      <c r="AF501" s="16">
        <f>M501</f>
        <v>1</v>
      </c>
      <c r="AG501" s="8" t="s">
        <v>30</v>
      </c>
      <c r="AH501" s="16">
        <v>112</v>
      </c>
      <c r="AI501" s="8" t="s">
        <v>46</v>
      </c>
      <c r="AJ501" s="16">
        <f>AD501+AF501-1</f>
        <v>55</v>
      </c>
      <c r="AK501" s="8" t="s">
        <v>31</v>
      </c>
      <c r="AL501" s="16">
        <v>1</v>
      </c>
    </row>
    <row r="502" spans="1:38" ht="15.75" customHeight="1">
      <c r="A502" s="3">
        <v>83.5</v>
      </c>
      <c r="B502" s="87">
        <f>(G502*I502)+(K502*M502)</f>
        <v>84.06</v>
      </c>
      <c r="C502" s="50">
        <f>A502/1.51</f>
        <v>55.298013245033111</v>
      </c>
      <c r="D502" s="51">
        <f>_xlfn.CEILING.MATH(I502/8)</f>
        <v>7</v>
      </c>
      <c r="E502" s="17" t="s">
        <v>32</v>
      </c>
      <c r="F502" s="3" t="s">
        <v>42</v>
      </c>
      <c r="G502" s="87">
        <v>1.51</v>
      </c>
      <c r="H502" s="87">
        <v>18</v>
      </c>
      <c r="I502" s="5">
        <v>55</v>
      </c>
      <c r="J502" s="3" t="s">
        <v>38</v>
      </c>
      <c r="K502" s="87">
        <v>1.01</v>
      </c>
      <c r="L502" s="87">
        <v>12</v>
      </c>
      <c r="M502" s="5">
        <v>1</v>
      </c>
      <c r="N502" s="8">
        <f>H502*I502</f>
        <v>990</v>
      </c>
      <c r="O502" s="88">
        <f>L502*M502</f>
        <v>12</v>
      </c>
      <c r="P502" s="89">
        <f>N502+O502</f>
        <v>1002</v>
      </c>
      <c r="Q502" s="41">
        <f>P502*1.2</f>
        <v>1202.3999999999999</v>
      </c>
      <c r="R502" s="18" t="s">
        <v>50</v>
      </c>
      <c r="S502" s="88" t="s">
        <v>51</v>
      </c>
      <c r="T502" s="19">
        <v>7</v>
      </c>
      <c r="V502" s="16"/>
      <c r="W502" s="8" t="s">
        <v>28</v>
      </c>
      <c r="X502" s="19">
        <v>7</v>
      </c>
      <c r="Y502" s="88" t="s">
        <v>44</v>
      </c>
      <c r="Z502" s="88">
        <f>I502+M502-D502</f>
        <v>49</v>
      </c>
      <c r="AA502" s="8" t="s">
        <v>45</v>
      </c>
      <c r="AB502" s="16">
        <f>I502+M502-D502</f>
        <v>49</v>
      </c>
      <c r="AC502" s="8" t="s">
        <v>41</v>
      </c>
      <c r="AD502" s="88">
        <f>I502</f>
        <v>55</v>
      </c>
      <c r="AE502" s="8" t="s">
        <v>37</v>
      </c>
      <c r="AF502" s="16">
        <f>M502</f>
        <v>1</v>
      </c>
      <c r="AG502" s="8" t="s">
        <v>30</v>
      </c>
      <c r="AH502" s="16">
        <v>112</v>
      </c>
      <c r="AI502" s="8" t="s">
        <v>46</v>
      </c>
      <c r="AJ502" s="16">
        <f>AD502+AF502-1</f>
        <v>55</v>
      </c>
      <c r="AK502" s="8" t="s">
        <v>31</v>
      </c>
      <c r="AL502" s="16">
        <v>1</v>
      </c>
    </row>
    <row r="503" spans="1:38" ht="15.75" customHeight="1">
      <c r="A503" s="34">
        <v>83.5</v>
      </c>
      <c r="B503" s="35">
        <f>(G503*I503)+(K503*M503)</f>
        <v>84.06</v>
      </c>
      <c r="C503" s="52">
        <f>A503/1.51</f>
        <v>55.298013245033111</v>
      </c>
      <c r="D503" s="53">
        <f>_xlfn.CEILING.MATH(I503/8)</f>
        <v>7</v>
      </c>
      <c r="E503" s="34" t="s">
        <v>34</v>
      </c>
      <c r="F503" s="34" t="s">
        <v>43</v>
      </c>
      <c r="G503" s="35">
        <v>1.51</v>
      </c>
      <c r="H503" s="35">
        <v>18</v>
      </c>
      <c r="I503" s="38">
        <v>55</v>
      </c>
      <c r="J503" s="34" t="s">
        <v>39</v>
      </c>
      <c r="K503" s="35">
        <v>1.01</v>
      </c>
      <c r="L503" s="35">
        <v>12</v>
      </c>
      <c r="M503" s="38">
        <v>1</v>
      </c>
      <c r="N503" s="23">
        <f>H503*I503</f>
        <v>990</v>
      </c>
      <c r="O503" s="21">
        <f>L503*M503</f>
        <v>12</v>
      </c>
      <c r="P503" s="39">
        <f>N503+O503</f>
        <v>1002</v>
      </c>
      <c r="Q503" s="42">
        <f>P503*1.2</f>
        <v>1202.3999999999999</v>
      </c>
      <c r="R503" s="20" t="s">
        <v>50</v>
      </c>
      <c r="S503" s="21" t="s">
        <v>51</v>
      </c>
      <c r="T503" s="22">
        <v>7</v>
      </c>
      <c r="U503" s="23"/>
      <c r="V503" s="24"/>
      <c r="W503" s="23" t="s">
        <v>28</v>
      </c>
      <c r="X503" s="22">
        <v>7</v>
      </c>
      <c r="Y503" s="21" t="s">
        <v>44</v>
      </c>
      <c r="Z503" s="21">
        <f>I503+M503-D503</f>
        <v>49</v>
      </c>
      <c r="AA503" s="23" t="s">
        <v>45</v>
      </c>
      <c r="AB503" s="24">
        <f>I503+M503-D503</f>
        <v>49</v>
      </c>
      <c r="AC503" s="23" t="s">
        <v>41</v>
      </c>
      <c r="AD503" s="21">
        <f>I503</f>
        <v>55</v>
      </c>
      <c r="AE503" s="23" t="s">
        <v>37</v>
      </c>
      <c r="AF503" s="24">
        <f>M503</f>
        <v>1</v>
      </c>
      <c r="AG503" s="23" t="s">
        <v>30</v>
      </c>
      <c r="AH503" s="24">
        <v>112</v>
      </c>
      <c r="AI503" s="23" t="s">
        <v>46</v>
      </c>
      <c r="AJ503" s="24">
        <f>AD503+AF503-1</f>
        <v>55</v>
      </c>
      <c r="AK503" s="23" t="s">
        <v>31</v>
      </c>
      <c r="AL503" s="24">
        <v>1</v>
      </c>
    </row>
    <row r="504" spans="1:38" ht="15.75" customHeight="1">
      <c r="A504" s="25">
        <v>84</v>
      </c>
      <c r="B504" s="26">
        <f>(G504*I504)+(K504*M504)</f>
        <v>84.56</v>
      </c>
      <c r="C504" s="54">
        <f>A504/1.51</f>
        <v>55.629139072847678</v>
      </c>
      <c r="D504" s="55">
        <f>_xlfn.CEILING.MATH(I504/8)</f>
        <v>7</v>
      </c>
      <c r="E504" s="29" t="s">
        <v>24</v>
      </c>
      <c r="F504" s="25" t="s">
        <v>40</v>
      </c>
      <c r="G504" s="26">
        <v>1.51</v>
      </c>
      <c r="H504" s="26">
        <v>18</v>
      </c>
      <c r="I504" s="30">
        <v>56</v>
      </c>
      <c r="J504" s="25"/>
      <c r="K504" s="26"/>
      <c r="L504" s="12"/>
      <c r="M504" s="30"/>
      <c r="N504" s="14">
        <f>H504*I504</f>
        <v>1008</v>
      </c>
      <c r="O504" s="12">
        <f>L504*M504</f>
        <v>0</v>
      </c>
      <c r="P504" s="31">
        <f>N504+O504</f>
        <v>1008</v>
      </c>
      <c r="Q504" s="44">
        <f>P504*1.2</f>
        <v>1209.5999999999999</v>
      </c>
      <c r="R504" s="11" t="s">
        <v>50</v>
      </c>
      <c r="S504" s="12" t="s">
        <v>51</v>
      </c>
      <c r="T504" s="13">
        <v>7</v>
      </c>
      <c r="U504" s="14"/>
      <c r="V504" s="15"/>
      <c r="W504" s="14" t="s">
        <v>28</v>
      </c>
      <c r="X504" s="13">
        <v>7</v>
      </c>
      <c r="Y504" s="12" t="s">
        <v>44</v>
      </c>
      <c r="Z504" s="12">
        <f>I504+M504-D504</f>
        <v>49</v>
      </c>
      <c r="AA504" s="14" t="s">
        <v>45</v>
      </c>
      <c r="AB504" s="15">
        <f>I504+M504-D504</f>
        <v>49</v>
      </c>
      <c r="AC504" s="14" t="s">
        <v>41</v>
      </c>
      <c r="AD504" s="12">
        <f>I504</f>
        <v>56</v>
      </c>
      <c r="AE504" s="14"/>
      <c r="AF504" s="15"/>
      <c r="AG504" s="14" t="s">
        <v>30</v>
      </c>
      <c r="AH504" s="15">
        <v>112</v>
      </c>
      <c r="AI504" s="14" t="s">
        <v>46</v>
      </c>
      <c r="AJ504" s="15">
        <f>AD504+AF504-1</f>
        <v>55</v>
      </c>
      <c r="AK504" s="14" t="s">
        <v>31</v>
      </c>
      <c r="AL504" s="15">
        <v>1</v>
      </c>
    </row>
    <row r="505" spans="1:38" ht="15.75" customHeight="1">
      <c r="A505" s="3">
        <v>84</v>
      </c>
      <c r="B505" s="4">
        <f>(G505*I505)+(K505*M505)</f>
        <v>84.56</v>
      </c>
      <c r="C505" s="50">
        <f>A505/1.51</f>
        <v>55.629139072847678</v>
      </c>
      <c r="D505" s="51">
        <f>_xlfn.CEILING.MATH(I505/8)</f>
        <v>7</v>
      </c>
      <c r="E505" s="17" t="s">
        <v>32</v>
      </c>
      <c r="F505" s="3" t="s">
        <v>42</v>
      </c>
      <c r="G505" s="4">
        <v>1.51</v>
      </c>
      <c r="H505" s="4">
        <v>18</v>
      </c>
      <c r="I505" s="5">
        <v>56</v>
      </c>
      <c r="J505" s="3"/>
      <c r="K505" s="4"/>
      <c r="M505" s="5"/>
      <c r="N505" s="8">
        <f>H505*I505</f>
        <v>1008</v>
      </c>
      <c r="O505" s="2">
        <f>L505*M505</f>
        <v>0</v>
      </c>
      <c r="P505" s="9">
        <f>N505+O505</f>
        <v>1008</v>
      </c>
      <c r="Q505" s="41">
        <f>P505*1.2</f>
        <v>1209.5999999999999</v>
      </c>
      <c r="R505" s="18" t="s">
        <v>50</v>
      </c>
      <c r="S505" s="2" t="s">
        <v>51</v>
      </c>
      <c r="T505" s="19">
        <v>7</v>
      </c>
      <c r="V505" s="16"/>
      <c r="W505" s="8" t="s">
        <v>28</v>
      </c>
      <c r="X505" s="19">
        <v>7</v>
      </c>
      <c r="Y505" s="2" t="s">
        <v>44</v>
      </c>
      <c r="Z505" s="2">
        <f>I505+M505-D505</f>
        <v>49</v>
      </c>
      <c r="AA505" s="8" t="s">
        <v>45</v>
      </c>
      <c r="AB505" s="16">
        <f>I505+M505-D505</f>
        <v>49</v>
      </c>
      <c r="AC505" s="8" t="s">
        <v>41</v>
      </c>
      <c r="AD505" s="2">
        <f>I505</f>
        <v>56</v>
      </c>
      <c r="AE505" s="8"/>
      <c r="AG505" s="8" t="s">
        <v>30</v>
      </c>
      <c r="AH505" s="16">
        <v>112</v>
      </c>
      <c r="AI505" s="8" t="s">
        <v>46</v>
      </c>
      <c r="AJ505" s="16">
        <f>AD505+AF505-1</f>
        <v>55</v>
      </c>
      <c r="AK505" s="8" t="s">
        <v>31</v>
      </c>
      <c r="AL505" s="16">
        <v>1</v>
      </c>
    </row>
    <row r="506" spans="1:38" ht="15.75" customHeight="1">
      <c r="A506" s="3">
        <v>84</v>
      </c>
      <c r="B506" s="4">
        <f>(G506*I506)+(K506*M506)</f>
        <v>84.56</v>
      </c>
      <c r="C506" s="50">
        <f>A506/1.51</f>
        <v>55.629139072847678</v>
      </c>
      <c r="D506" s="51">
        <f>_xlfn.CEILING.MATH(I506/8)</f>
        <v>7</v>
      </c>
      <c r="E506" s="3" t="s">
        <v>34</v>
      </c>
      <c r="F506" s="3" t="s">
        <v>43</v>
      </c>
      <c r="G506" s="4">
        <v>1.51</v>
      </c>
      <c r="H506" s="4">
        <v>18</v>
      </c>
      <c r="I506" s="5">
        <v>56</v>
      </c>
      <c r="J506" s="3"/>
      <c r="K506" s="4"/>
      <c r="M506" s="5"/>
      <c r="N506" s="8">
        <f>H506*I506</f>
        <v>1008</v>
      </c>
      <c r="O506" s="2">
        <f>L506*M506</f>
        <v>0</v>
      </c>
      <c r="P506" s="9">
        <f>N506+O506</f>
        <v>1008</v>
      </c>
      <c r="Q506" s="41">
        <f>P506*1.2</f>
        <v>1209.5999999999999</v>
      </c>
      <c r="R506" s="18" t="s">
        <v>50</v>
      </c>
      <c r="S506" s="2" t="s">
        <v>51</v>
      </c>
      <c r="T506" s="19">
        <v>7</v>
      </c>
      <c r="V506" s="16"/>
      <c r="W506" s="8" t="s">
        <v>28</v>
      </c>
      <c r="X506" s="19">
        <v>7</v>
      </c>
      <c r="Y506" s="2" t="s">
        <v>44</v>
      </c>
      <c r="Z506" s="2">
        <f>I506+M506-D506</f>
        <v>49</v>
      </c>
      <c r="AA506" s="8" t="s">
        <v>45</v>
      </c>
      <c r="AB506" s="16">
        <f>I506+M506-D506</f>
        <v>49</v>
      </c>
      <c r="AC506" s="8" t="s">
        <v>41</v>
      </c>
      <c r="AD506" s="2">
        <f>I506</f>
        <v>56</v>
      </c>
      <c r="AE506" s="8"/>
      <c r="AG506" s="8" t="s">
        <v>30</v>
      </c>
      <c r="AH506" s="16">
        <v>112</v>
      </c>
      <c r="AI506" s="8" t="s">
        <v>46</v>
      </c>
      <c r="AJ506" s="16">
        <f>AD506+AF506-1</f>
        <v>55</v>
      </c>
      <c r="AK506" s="8" t="s">
        <v>31</v>
      </c>
      <c r="AL506" s="16">
        <v>1</v>
      </c>
    </row>
    <row r="507" spans="1:38" ht="15.75" customHeight="1">
      <c r="A507" s="3">
        <v>84.5</v>
      </c>
      <c r="B507" s="4">
        <f>(G507*I507)+(K507*M507)</f>
        <v>85.070000000000007</v>
      </c>
      <c r="C507" s="50">
        <f>A507/1.51</f>
        <v>55.960264900662253</v>
      </c>
      <c r="D507" s="51">
        <f>_xlfn.CEILING.MATH(I507/8)</f>
        <v>7</v>
      </c>
      <c r="E507" s="7" t="s">
        <v>24</v>
      </c>
      <c r="F507" s="3" t="s">
        <v>40</v>
      </c>
      <c r="G507" s="4">
        <v>1.51</v>
      </c>
      <c r="H507" s="4">
        <v>18</v>
      </c>
      <c r="I507" s="5">
        <v>56</v>
      </c>
      <c r="J507" s="3" t="s">
        <v>25</v>
      </c>
      <c r="K507" s="4">
        <v>0.51</v>
      </c>
      <c r="L507" s="4">
        <v>6</v>
      </c>
      <c r="M507" s="5">
        <v>1</v>
      </c>
      <c r="N507" s="8">
        <f>H507*I507</f>
        <v>1008</v>
      </c>
      <c r="O507" s="2">
        <f>L507*M507</f>
        <v>6</v>
      </c>
      <c r="P507" s="9">
        <f>N507+O507</f>
        <v>1014</v>
      </c>
      <c r="Q507" s="41">
        <f>P507*1.2</f>
        <v>1216.8</v>
      </c>
      <c r="R507" s="18" t="s">
        <v>50</v>
      </c>
      <c r="S507" s="2" t="s">
        <v>51</v>
      </c>
      <c r="T507" s="19">
        <v>7</v>
      </c>
      <c r="V507" s="16"/>
      <c r="W507" s="8" t="s">
        <v>28</v>
      </c>
      <c r="X507" s="19">
        <v>7</v>
      </c>
      <c r="Y507" s="2" t="s">
        <v>44</v>
      </c>
      <c r="Z507" s="2">
        <f>I507+M507-D507</f>
        <v>50</v>
      </c>
      <c r="AA507" s="8" t="s">
        <v>45</v>
      </c>
      <c r="AB507" s="16">
        <f>I507+M507-D507</f>
        <v>50</v>
      </c>
      <c r="AC507" s="8" t="s">
        <v>41</v>
      </c>
      <c r="AD507" s="2">
        <f>I507</f>
        <v>56</v>
      </c>
      <c r="AE507" s="8" t="s">
        <v>29</v>
      </c>
      <c r="AF507" s="16">
        <f>M507</f>
        <v>1</v>
      </c>
      <c r="AG507" s="8" t="s">
        <v>30</v>
      </c>
      <c r="AH507" s="16">
        <v>114</v>
      </c>
      <c r="AI507" s="8" t="s">
        <v>46</v>
      </c>
      <c r="AJ507" s="16">
        <f>AD507+AF507-1</f>
        <v>56</v>
      </c>
      <c r="AK507" s="8" t="s">
        <v>31</v>
      </c>
      <c r="AL507" s="16">
        <v>1</v>
      </c>
    </row>
    <row r="508" spans="1:38" ht="15.75" customHeight="1">
      <c r="A508" s="3">
        <v>84.5</v>
      </c>
      <c r="B508" s="4">
        <f>(G508*I508)+(K508*M508)</f>
        <v>85.070000000000007</v>
      </c>
      <c r="C508" s="50">
        <f>A508/1.51</f>
        <v>55.960264900662253</v>
      </c>
      <c r="D508" s="51">
        <f>_xlfn.CEILING.MATH(I508/8)</f>
        <v>7</v>
      </c>
      <c r="E508" s="17" t="s">
        <v>32</v>
      </c>
      <c r="F508" s="3" t="s">
        <v>42</v>
      </c>
      <c r="G508" s="4">
        <v>1.51</v>
      </c>
      <c r="H508" s="4">
        <v>18</v>
      </c>
      <c r="I508" s="5">
        <v>56</v>
      </c>
      <c r="J508" s="3" t="s">
        <v>33</v>
      </c>
      <c r="K508" s="4">
        <v>0.51</v>
      </c>
      <c r="L508" s="4">
        <v>6</v>
      </c>
      <c r="M508" s="5">
        <v>1</v>
      </c>
      <c r="N508" s="8">
        <f>H508*I508</f>
        <v>1008</v>
      </c>
      <c r="O508" s="2">
        <f>L508*M508</f>
        <v>6</v>
      </c>
      <c r="P508" s="9">
        <f>N508+O508</f>
        <v>1014</v>
      </c>
      <c r="Q508" s="41">
        <f>P508*1.2</f>
        <v>1216.8</v>
      </c>
      <c r="R508" s="18" t="s">
        <v>50</v>
      </c>
      <c r="S508" s="2" t="s">
        <v>51</v>
      </c>
      <c r="T508" s="19">
        <v>7</v>
      </c>
      <c r="V508" s="16"/>
      <c r="W508" s="8" t="s">
        <v>28</v>
      </c>
      <c r="X508" s="19">
        <v>7</v>
      </c>
      <c r="Y508" s="2" t="s">
        <v>44</v>
      </c>
      <c r="Z508" s="2">
        <f>I508+M508-D508</f>
        <v>50</v>
      </c>
      <c r="AA508" s="8" t="s">
        <v>45</v>
      </c>
      <c r="AB508" s="16">
        <f>I508+M508-D508</f>
        <v>50</v>
      </c>
      <c r="AC508" s="8" t="s">
        <v>41</v>
      </c>
      <c r="AD508" s="2">
        <f>I508</f>
        <v>56</v>
      </c>
      <c r="AE508" s="8" t="s">
        <v>29</v>
      </c>
      <c r="AF508" s="16">
        <f>M508</f>
        <v>1</v>
      </c>
      <c r="AG508" s="8" t="s">
        <v>30</v>
      </c>
      <c r="AH508" s="16">
        <v>114</v>
      </c>
      <c r="AI508" s="8" t="s">
        <v>46</v>
      </c>
      <c r="AJ508" s="16">
        <f>AD508+AF508-1</f>
        <v>56</v>
      </c>
      <c r="AK508" s="8" t="s">
        <v>31</v>
      </c>
      <c r="AL508" s="16">
        <v>1</v>
      </c>
    </row>
    <row r="509" spans="1:38" ht="15.75" customHeight="1">
      <c r="A509" s="3">
        <v>84.5</v>
      </c>
      <c r="B509" s="4">
        <f>(G509*I509)+(K509*M509)</f>
        <v>85.070000000000007</v>
      </c>
      <c r="C509" s="50">
        <f>A509/1.51</f>
        <v>55.960264900662253</v>
      </c>
      <c r="D509" s="51">
        <f>_xlfn.CEILING.MATH(I509/8)</f>
        <v>7</v>
      </c>
      <c r="E509" s="3" t="s">
        <v>34</v>
      </c>
      <c r="F509" s="3" t="s">
        <v>43</v>
      </c>
      <c r="G509" s="4">
        <v>1.51</v>
      </c>
      <c r="H509" s="4">
        <v>18</v>
      </c>
      <c r="I509" s="5">
        <v>56</v>
      </c>
      <c r="J509" s="3" t="s">
        <v>35</v>
      </c>
      <c r="K509" s="4">
        <v>0.51</v>
      </c>
      <c r="L509" s="4">
        <v>6</v>
      </c>
      <c r="M509" s="5">
        <v>1</v>
      </c>
      <c r="N509" s="8">
        <f>H509*I509</f>
        <v>1008</v>
      </c>
      <c r="O509" s="2">
        <f>L509*M509</f>
        <v>6</v>
      </c>
      <c r="P509" s="9">
        <f>N509+O509</f>
        <v>1014</v>
      </c>
      <c r="Q509" s="41">
        <f>P509*1.2</f>
        <v>1216.8</v>
      </c>
      <c r="R509" s="18" t="s">
        <v>50</v>
      </c>
      <c r="S509" s="2" t="s">
        <v>51</v>
      </c>
      <c r="T509" s="19">
        <v>7</v>
      </c>
      <c r="V509" s="16"/>
      <c r="W509" s="8" t="s">
        <v>28</v>
      </c>
      <c r="X509" s="19">
        <v>7</v>
      </c>
      <c r="Y509" s="2" t="s">
        <v>44</v>
      </c>
      <c r="Z509" s="2">
        <f>I509+M509-D509</f>
        <v>50</v>
      </c>
      <c r="AA509" s="8" t="s">
        <v>45</v>
      </c>
      <c r="AB509" s="16">
        <f>I509+M509-D509</f>
        <v>50</v>
      </c>
      <c r="AC509" s="8" t="s">
        <v>41</v>
      </c>
      <c r="AD509" s="2">
        <f>I509</f>
        <v>56</v>
      </c>
      <c r="AE509" s="8" t="s">
        <v>29</v>
      </c>
      <c r="AF509" s="16">
        <f>M509</f>
        <v>1</v>
      </c>
      <c r="AG509" s="8" t="s">
        <v>30</v>
      </c>
      <c r="AH509" s="16">
        <v>114</v>
      </c>
      <c r="AI509" s="8" t="s">
        <v>46</v>
      </c>
      <c r="AJ509" s="16">
        <f>AD509+AF509-1</f>
        <v>56</v>
      </c>
      <c r="AK509" s="8" t="s">
        <v>31</v>
      </c>
      <c r="AL509" s="16">
        <v>1</v>
      </c>
    </row>
    <row r="510" spans="1:38" ht="15.75" customHeight="1">
      <c r="A510" s="3">
        <v>85</v>
      </c>
      <c r="B510" s="87">
        <f>(G510*I510)+(K510*M510)</f>
        <v>85.570000000000007</v>
      </c>
      <c r="C510" s="50">
        <f>A510/1.51</f>
        <v>56.29139072847682</v>
      </c>
      <c r="D510" s="51">
        <f>_xlfn.CEILING.MATH(I510/8)</f>
        <v>7</v>
      </c>
      <c r="E510" s="7" t="s">
        <v>24</v>
      </c>
      <c r="F510" s="3" t="s">
        <v>40</v>
      </c>
      <c r="G510" s="87">
        <v>1.51</v>
      </c>
      <c r="H510" s="87">
        <v>18</v>
      </c>
      <c r="I510" s="5">
        <v>56</v>
      </c>
      <c r="J510" s="3" t="s">
        <v>36</v>
      </c>
      <c r="K510" s="87">
        <v>1.01</v>
      </c>
      <c r="L510" s="87">
        <v>12</v>
      </c>
      <c r="M510" s="5">
        <v>1</v>
      </c>
      <c r="N510" s="8">
        <f>H510*I510</f>
        <v>1008</v>
      </c>
      <c r="O510" s="88">
        <f>L510*M510</f>
        <v>12</v>
      </c>
      <c r="P510" s="89">
        <f>N510+O510</f>
        <v>1020</v>
      </c>
      <c r="Q510" s="41">
        <f>P510*1.2</f>
        <v>1224</v>
      </c>
      <c r="R510" s="18" t="s">
        <v>50</v>
      </c>
      <c r="S510" s="88" t="s">
        <v>51</v>
      </c>
      <c r="T510" s="19">
        <v>7</v>
      </c>
      <c r="V510" s="16"/>
      <c r="W510" s="8" t="s">
        <v>28</v>
      </c>
      <c r="X510" s="19">
        <v>7</v>
      </c>
      <c r="Y510" s="88" t="s">
        <v>44</v>
      </c>
      <c r="Z510" s="88">
        <f>I510+M510-D510</f>
        <v>50</v>
      </c>
      <c r="AA510" s="8" t="s">
        <v>45</v>
      </c>
      <c r="AB510" s="16">
        <f>I510+M510-D510</f>
        <v>50</v>
      </c>
      <c r="AC510" s="8" t="s">
        <v>41</v>
      </c>
      <c r="AD510" s="88">
        <f>I510</f>
        <v>56</v>
      </c>
      <c r="AE510" s="8" t="s">
        <v>37</v>
      </c>
      <c r="AF510" s="16">
        <f>M510</f>
        <v>1</v>
      </c>
      <c r="AG510" s="8" t="s">
        <v>30</v>
      </c>
      <c r="AH510" s="16">
        <v>114</v>
      </c>
      <c r="AI510" s="8" t="s">
        <v>46</v>
      </c>
      <c r="AJ510" s="16">
        <f>AD510+AF510-1</f>
        <v>56</v>
      </c>
      <c r="AK510" s="8" t="s">
        <v>31</v>
      </c>
      <c r="AL510" s="16">
        <v>1</v>
      </c>
    </row>
    <row r="511" spans="1:38" ht="15.75" customHeight="1">
      <c r="A511" s="3">
        <v>85</v>
      </c>
      <c r="B511" s="87">
        <f>(G511*I511)+(K511*M511)</f>
        <v>85.570000000000007</v>
      </c>
      <c r="C511" s="50">
        <f>A511/1.51</f>
        <v>56.29139072847682</v>
      </c>
      <c r="D511" s="51">
        <f>_xlfn.CEILING.MATH(I511/8)</f>
        <v>7</v>
      </c>
      <c r="E511" s="17" t="s">
        <v>32</v>
      </c>
      <c r="F511" s="3" t="s">
        <v>42</v>
      </c>
      <c r="G511" s="87">
        <v>1.51</v>
      </c>
      <c r="H511" s="87">
        <v>18</v>
      </c>
      <c r="I511" s="5">
        <v>56</v>
      </c>
      <c r="J511" s="3" t="s">
        <v>38</v>
      </c>
      <c r="K511" s="87">
        <v>1.01</v>
      </c>
      <c r="L511" s="87">
        <v>12</v>
      </c>
      <c r="M511" s="5">
        <v>1</v>
      </c>
      <c r="N511" s="8">
        <f>H511*I511</f>
        <v>1008</v>
      </c>
      <c r="O511" s="88">
        <f>L511*M511</f>
        <v>12</v>
      </c>
      <c r="P511" s="89">
        <f>N511+O511</f>
        <v>1020</v>
      </c>
      <c r="Q511" s="41">
        <f>P511*1.2</f>
        <v>1224</v>
      </c>
      <c r="R511" s="18" t="s">
        <v>50</v>
      </c>
      <c r="S511" s="88" t="s">
        <v>51</v>
      </c>
      <c r="T511" s="19">
        <v>7</v>
      </c>
      <c r="V511" s="16"/>
      <c r="W511" s="8" t="s">
        <v>28</v>
      </c>
      <c r="X511" s="19">
        <v>7</v>
      </c>
      <c r="Y511" s="88" t="s">
        <v>44</v>
      </c>
      <c r="Z511" s="88">
        <f>I511+M511-D511</f>
        <v>50</v>
      </c>
      <c r="AA511" s="8" t="s">
        <v>45</v>
      </c>
      <c r="AB511" s="16">
        <f>I511+M511-D511</f>
        <v>50</v>
      </c>
      <c r="AC511" s="8" t="s">
        <v>41</v>
      </c>
      <c r="AD511" s="88">
        <f>I511</f>
        <v>56</v>
      </c>
      <c r="AE511" s="8" t="s">
        <v>37</v>
      </c>
      <c r="AF511" s="16">
        <f>M511</f>
        <v>1</v>
      </c>
      <c r="AG511" s="8" t="s">
        <v>30</v>
      </c>
      <c r="AH511" s="16">
        <v>114</v>
      </c>
      <c r="AI511" s="8" t="s">
        <v>46</v>
      </c>
      <c r="AJ511" s="16">
        <f>AD511+AF511-1</f>
        <v>56</v>
      </c>
      <c r="AK511" s="8" t="s">
        <v>31</v>
      </c>
      <c r="AL511" s="16">
        <v>1</v>
      </c>
    </row>
    <row r="512" spans="1:38" ht="15.75" customHeight="1">
      <c r="A512" s="34">
        <v>85</v>
      </c>
      <c r="B512" s="35">
        <f>(G512*I512)+(K512*M512)</f>
        <v>85.570000000000007</v>
      </c>
      <c r="C512" s="52">
        <f>A512/1.51</f>
        <v>56.29139072847682</v>
      </c>
      <c r="D512" s="53">
        <f>_xlfn.CEILING.MATH(I512/8)</f>
        <v>7</v>
      </c>
      <c r="E512" s="34" t="s">
        <v>34</v>
      </c>
      <c r="F512" s="34" t="s">
        <v>43</v>
      </c>
      <c r="G512" s="35">
        <v>1.51</v>
      </c>
      <c r="H512" s="35">
        <v>18</v>
      </c>
      <c r="I512" s="38">
        <v>56</v>
      </c>
      <c r="J512" s="34" t="s">
        <v>39</v>
      </c>
      <c r="K512" s="35">
        <v>1.01</v>
      </c>
      <c r="L512" s="35">
        <v>12</v>
      </c>
      <c r="M512" s="38">
        <v>1</v>
      </c>
      <c r="N512" s="23">
        <f>H512*I512</f>
        <v>1008</v>
      </c>
      <c r="O512" s="21">
        <f>L512*M512</f>
        <v>12</v>
      </c>
      <c r="P512" s="39">
        <f>N512+O512</f>
        <v>1020</v>
      </c>
      <c r="Q512" s="42">
        <f>P512*1.2</f>
        <v>1224</v>
      </c>
      <c r="R512" s="20" t="s">
        <v>50</v>
      </c>
      <c r="S512" s="21" t="s">
        <v>51</v>
      </c>
      <c r="T512" s="22">
        <v>7</v>
      </c>
      <c r="U512" s="23"/>
      <c r="V512" s="24"/>
      <c r="W512" s="23" t="s">
        <v>28</v>
      </c>
      <c r="X512" s="22">
        <v>7</v>
      </c>
      <c r="Y512" s="21" t="s">
        <v>44</v>
      </c>
      <c r="Z512" s="21">
        <f>I512+M512-D512</f>
        <v>50</v>
      </c>
      <c r="AA512" s="23" t="s">
        <v>45</v>
      </c>
      <c r="AB512" s="24">
        <f>I512+M512-D512</f>
        <v>50</v>
      </c>
      <c r="AC512" s="23" t="s">
        <v>41</v>
      </c>
      <c r="AD512" s="21">
        <f>I512</f>
        <v>56</v>
      </c>
      <c r="AE512" s="23" t="s">
        <v>37</v>
      </c>
      <c r="AF512" s="24">
        <f>M512</f>
        <v>1</v>
      </c>
      <c r="AG512" s="23" t="s">
        <v>30</v>
      </c>
      <c r="AH512" s="24">
        <v>114</v>
      </c>
      <c r="AI512" s="23" t="s">
        <v>46</v>
      </c>
      <c r="AJ512" s="24">
        <f>AD512+AF512-1</f>
        <v>56</v>
      </c>
      <c r="AK512" s="23" t="s">
        <v>31</v>
      </c>
      <c r="AL512" s="24">
        <v>1</v>
      </c>
    </row>
    <row r="513" spans="1:38" ht="15.75" customHeight="1">
      <c r="A513" s="25">
        <v>85.5</v>
      </c>
      <c r="B513" s="26">
        <f>(G513*I513)+(K513*M513)</f>
        <v>86.070000000000007</v>
      </c>
      <c r="C513" s="59">
        <f>A513/1.51</f>
        <v>56.622516556291387</v>
      </c>
      <c r="D513" s="60">
        <f>_xlfn.CEILING.MATH(I513/8)</f>
        <v>8</v>
      </c>
      <c r="E513" s="29" t="s">
        <v>24</v>
      </c>
      <c r="F513" s="25" t="s">
        <v>40</v>
      </c>
      <c r="G513" s="26">
        <v>1.51</v>
      </c>
      <c r="H513" s="26">
        <v>18</v>
      </c>
      <c r="I513" s="30">
        <v>57</v>
      </c>
      <c r="J513" s="25"/>
      <c r="K513" s="26"/>
      <c r="L513" s="26"/>
      <c r="M513" s="30"/>
      <c r="N513" s="14">
        <f>H513*I513</f>
        <v>1026</v>
      </c>
      <c r="O513" s="12">
        <f>L513*M513</f>
        <v>0</v>
      </c>
      <c r="P513" s="31">
        <f>N513+O513</f>
        <v>1026</v>
      </c>
      <c r="Q513" s="44">
        <f>P513*1.2</f>
        <v>1231.2</v>
      </c>
      <c r="R513" s="11" t="s">
        <v>50</v>
      </c>
      <c r="S513" s="12" t="s">
        <v>51</v>
      </c>
      <c r="T513" s="45">
        <v>8</v>
      </c>
      <c r="U513" s="14"/>
      <c r="V513" s="15"/>
      <c r="W513" s="14" t="s">
        <v>28</v>
      </c>
      <c r="X513" s="45">
        <v>8</v>
      </c>
      <c r="Y513" s="12" t="s">
        <v>44</v>
      </c>
      <c r="Z513" s="12">
        <f>I513+M513-D513</f>
        <v>49</v>
      </c>
      <c r="AA513" s="14" t="s">
        <v>45</v>
      </c>
      <c r="AB513" s="15">
        <f>I513+M513-D513</f>
        <v>49</v>
      </c>
      <c r="AC513" s="14" t="s">
        <v>41</v>
      </c>
      <c r="AD513" s="12">
        <f>I513</f>
        <v>57</v>
      </c>
      <c r="AE513" s="14"/>
      <c r="AF513" s="15"/>
      <c r="AG513" s="14" t="s">
        <v>30</v>
      </c>
      <c r="AH513" s="15">
        <v>114</v>
      </c>
      <c r="AI513" s="14" t="s">
        <v>46</v>
      </c>
      <c r="AJ513" s="15">
        <f>AD513+AF513-1</f>
        <v>56</v>
      </c>
      <c r="AK513" s="14" t="s">
        <v>31</v>
      </c>
      <c r="AL513" s="15">
        <v>1</v>
      </c>
    </row>
    <row r="514" spans="1:38" ht="15.75" customHeight="1">
      <c r="A514" s="3">
        <v>85.5</v>
      </c>
      <c r="B514" s="4">
        <f>(G514*I514)+(K514*M514)</f>
        <v>86.070000000000007</v>
      </c>
      <c r="C514" s="61">
        <f>A514/1.51</f>
        <v>56.622516556291387</v>
      </c>
      <c r="D514" s="62">
        <f>_xlfn.CEILING.MATH(I514/8)</f>
        <v>8</v>
      </c>
      <c r="E514" s="17" t="s">
        <v>32</v>
      </c>
      <c r="F514" s="3" t="s">
        <v>42</v>
      </c>
      <c r="G514" s="4">
        <v>1.51</v>
      </c>
      <c r="H514" s="4">
        <v>18</v>
      </c>
      <c r="I514" s="5">
        <v>57</v>
      </c>
      <c r="J514" s="3"/>
      <c r="K514" s="4"/>
      <c r="L514" s="4"/>
      <c r="M514" s="5"/>
      <c r="N514" s="8">
        <f>H514*I514</f>
        <v>1026</v>
      </c>
      <c r="O514" s="2">
        <f>L514*M514</f>
        <v>0</v>
      </c>
      <c r="P514" s="9">
        <f>N514+O514</f>
        <v>1026</v>
      </c>
      <c r="Q514" s="41">
        <f>P514*1.2</f>
        <v>1231.2</v>
      </c>
      <c r="R514" s="18" t="s">
        <v>50</v>
      </c>
      <c r="S514" s="2" t="s">
        <v>51</v>
      </c>
      <c r="T514" s="47">
        <v>8</v>
      </c>
      <c r="V514" s="16"/>
      <c r="W514" s="8" t="s">
        <v>28</v>
      </c>
      <c r="X514" s="47">
        <v>8</v>
      </c>
      <c r="Y514" s="2" t="s">
        <v>44</v>
      </c>
      <c r="Z514" s="2">
        <f>I514+M514-D514</f>
        <v>49</v>
      </c>
      <c r="AA514" s="8" t="s">
        <v>45</v>
      </c>
      <c r="AB514" s="16">
        <f>I514+M514-D514</f>
        <v>49</v>
      </c>
      <c r="AC514" s="8" t="s">
        <v>41</v>
      </c>
      <c r="AD514" s="2">
        <f>I514</f>
        <v>57</v>
      </c>
      <c r="AE514" s="8"/>
      <c r="AG514" s="8" t="s">
        <v>30</v>
      </c>
      <c r="AH514" s="16">
        <v>114</v>
      </c>
      <c r="AI514" s="8" t="s">
        <v>46</v>
      </c>
      <c r="AJ514" s="16">
        <f>AD514+AF514-1</f>
        <v>56</v>
      </c>
      <c r="AK514" s="8" t="s">
        <v>31</v>
      </c>
      <c r="AL514" s="16">
        <v>1</v>
      </c>
    </row>
    <row r="515" spans="1:38" ht="15.75" customHeight="1">
      <c r="A515" s="3">
        <v>85.5</v>
      </c>
      <c r="B515" s="87">
        <f>(G515*I515)+(K515*M515)</f>
        <v>86.070000000000007</v>
      </c>
      <c r="C515" s="61">
        <f>A515/1.51</f>
        <v>56.622516556291387</v>
      </c>
      <c r="D515" s="62">
        <f>_xlfn.CEILING.MATH(I515/8)</f>
        <v>8</v>
      </c>
      <c r="E515" s="3" t="s">
        <v>34</v>
      </c>
      <c r="F515" s="3" t="s">
        <v>43</v>
      </c>
      <c r="G515" s="87">
        <v>1.51</v>
      </c>
      <c r="H515" s="87">
        <v>18</v>
      </c>
      <c r="I515" s="5">
        <v>57</v>
      </c>
      <c r="J515" s="3"/>
      <c r="K515" s="87"/>
      <c r="L515" s="87"/>
      <c r="M515" s="5"/>
      <c r="N515" s="8">
        <f>H515*I515</f>
        <v>1026</v>
      </c>
      <c r="O515" s="88">
        <f>L515*M515</f>
        <v>0</v>
      </c>
      <c r="P515" s="89">
        <f>N515+O515</f>
        <v>1026</v>
      </c>
      <c r="Q515" s="41">
        <f>P515*1.2</f>
        <v>1231.2</v>
      </c>
      <c r="R515" s="18" t="s">
        <v>50</v>
      </c>
      <c r="S515" s="2" t="s">
        <v>51</v>
      </c>
      <c r="T515" s="47">
        <v>8</v>
      </c>
      <c r="V515" s="16"/>
      <c r="W515" s="8" t="s">
        <v>28</v>
      </c>
      <c r="X515" s="47">
        <v>8</v>
      </c>
      <c r="Y515" s="88" t="s">
        <v>44</v>
      </c>
      <c r="Z515" s="88">
        <f>I515+M515-D515</f>
        <v>49</v>
      </c>
      <c r="AA515" s="8" t="s">
        <v>45</v>
      </c>
      <c r="AB515" s="16">
        <f>I515+M515-D515</f>
        <v>49</v>
      </c>
      <c r="AC515" s="8" t="s">
        <v>41</v>
      </c>
      <c r="AD515" s="88">
        <f>I515</f>
        <v>57</v>
      </c>
      <c r="AE515" s="8"/>
      <c r="AG515" s="8" t="s">
        <v>30</v>
      </c>
      <c r="AH515" s="16">
        <v>114</v>
      </c>
      <c r="AI515" s="8" t="s">
        <v>46</v>
      </c>
      <c r="AJ515" s="16">
        <f>AD515+AF515-1</f>
        <v>56</v>
      </c>
      <c r="AK515" s="8" t="s">
        <v>31</v>
      </c>
      <c r="AL515" s="16">
        <v>1</v>
      </c>
    </row>
    <row r="516" spans="1:38" ht="15.75" customHeight="1">
      <c r="A516" s="3">
        <v>86</v>
      </c>
      <c r="B516" s="87">
        <f>(G516*I516)+(K516*M516)</f>
        <v>86.580000000000013</v>
      </c>
      <c r="C516" s="61">
        <f>A516/1.51</f>
        <v>56.953642384105962</v>
      </c>
      <c r="D516" s="62">
        <f>_xlfn.CEILING.MATH(I516/8)</f>
        <v>8</v>
      </c>
      <c r="E516" s="7" t="s">
        <v>24</v>
      </c>
      <c r="F516" s="3" t="s">
        <v>40</v>
      </c>
      <c r="G516" s="87">
        <v>1.51</v>
      </c>
      <c r="H516" s="87">
        <v>18</v>
      </c>
      <c r="I516" s="5">
        <v>57</v>
      </c>
      <c r="J516" s="3" t="s">
        <v>25</v>
      </c>
      <c r="K516" s="87">
        <v>0.51</v>
      </c>
      <c r="L516" s="87">
        <v>6</v>
      </c>
      <c r="M516" s="5">
        <v>1</v>
      </c>
      <c r="N516" s="8">
        <f>H516*I516</f>
        <v>1026</v>
      </c>
      <c r="O516" s="88">
        <f>L516*M516</f>
        <v>6</v>
      </c>
      <c r="P516" s="89">
        <f>N516+O516</f>
        <v>1032</v>
      </c>
      <c r="Q516" s="41">
        <f>P516*1.2</f>
        <v>1238.3999999999999</v>
      </c>
      <c r="R516" s="18" t="s">
        <v>50</v>
      </c>
      <c r="S516" s="88" t="s">
        <v>51</v>
      </c>
      <c r="T516" s="47">
        <v>8</v>
      </c>
      <c r="V516" s="16"/>
      <c r="W516" s="8" t="s">
        <v>28</v>
      </c>
      <c r="X516" s="47">
        <v>8</v>
      </c>
      <c r="Y516" s="88" t="s">
        <v>44</v>
      </c>
      <c r="Z516" s="88">
        <f>I516+M516-D516</f>
        <v>50</v>
      </c>
      <c r="AA516" s="8" t="s">
        <v>45</v>
      </c>
      <c r="AB516" s="16">
        <f>I516+M516-D516</f>
        <v>50</v>
      </c>
      <c r="AC516" s="8" t="s">
        <v>41</v>
      </c>
      <c r="AD516" s="88">
        <f>I516</f>
        <v>57</v>
      </c>
      <c r="AE516" s="8" t="s">
        <v>29</v>
      </c>
      <c r="AF516" s="16">
        <f>M516</f>
        <v>1</v>
      </c>
      <c r="AG516" s="8" t="s">
        <v>30</v>
      </c>
      <c r="AH516" s="16">
        <v>116</v>
      </c>
      <c r="AI516" s="8" t="s">
        <v>46</v>
      </c>
      <c r="AJ516" s="16">
        <f>AD516+AF516-1</f>
        <v>57</v>
      </c>
      <c r="AK516" s="8" t="s">
        <v>31</v>
      </c>
      <c r="AL516" s="16">
        <v>1</v>
      </c>
    </row>
    <row r="517" spans="1:38" ht="15.75" customHeight="1">
      <c r="A517" s="3">
        <v>86</v>
      </c>
      <c r="B517" s="87">
        <f>(G517*I517)+(K517*M517)</f>
        <v>86.580000000000013</v>
      </c>
      <c r="C517" s="61">
        <f>A517/1.51</f>
        <v>56.953642384105962</v>
      </c>
      <c r="D517" s="62">
        <f>_xlfn.CEILING.MATH(I517/8)</f>
        <v>8</v>
      </c>
      <c r="E517" s="17" t="s">
        <v>32</v>
      </c>
      <c r="F517" s="3" t="s">
        <v>42</v>
      </c>
      <c r="G517" s="87">
        <v>1.51</v>
      </c>
      <c r="H517" s="87">
        <v>18</v>
      </c>
      <c r="I517" s="5">
        <v>57</v>
      </c>
      <c r="J517" s="3" t="s">
        <v>33</v>
      </c>
      <c r="K517" s="87">
        <v>0.51</v>
      </c>
      <c r="L517" s="87">
        <v>6</v>
      </c>
      <c r="M517" s="5">
        <v>1</v>
      </c>
      <c r="N517" s="8">
        <f>H517*I517</f>
        <v>1026</v>
      </c>
      <c r="O517" s="88">
        <f>L517*M517</f>
        <v>6</v>
      </c>
      <c r="P517" s="89">
        <f>N517+O517</f>
        <v>1032</v>
      </c>
      <c r="Q517" s="41">
        <f>P517*1.2</f>
        <v>1238.3999999999999</v>
      </c>
      <c r="R517" s="18" t="s">
        <v>50</v>
      </c>
      <c r="S517" s="2" t="s">
        <v>51</v>
      </c>
      <c r="T517" s="47">
        <v>8</v>
      </c>
      <c r="V517" s="16"/>
      <c r="W517" s="8" t="s">
        <v>28</v>
      </c>
      <c r="X517" s="47">
        <v>8</v>
      </c>
      <c r="Y517" s="88" t="s">
        <v>44</v>
      </c>
      <c r="Z517" s="88">
        <f>I517+M517-D517</f>
        <v>50</v>
      </c>
      <c r="AA517" s="8" t="s">
        <v>45</v>
      </c>
      <c r="AB517" s="16">
        <f>I517+M517-D517</f>
        <v>50</v>
      </c>
      <c r="AC517" s="8" t="s">
        <v>41</v>
      </c>
      <c r="AD517" s="88">
        <f>I517</f>
        <v>57</v>
      </c>
      <c r="AE517" s="8" t="s">
        <v>29</v>
      </c>
      <c r="AF517" s="16">
        <f>M517</f>
        <v>1</v>
      </c>
      <c r="AG517" s="8" t="s">
        <v>30</v>
      </c>
      <c r="AH517" s="16">
        <v>116</v>
      </c>
      <c r="AI517" s="8" t="s">
        <v>46</v>
      </c>
      <c r="AJ517" s="16">
        <f>AD517+AF517-1</f>
        <v>57</v>
      </c>
      <c r="AK517" s="8" t="s">
        <v>31</v>
      </c>
      <c r="AL517" s="16">
        <v>1</v>
      </c>
    </row>
    <row r="518" spans="1:38" ht="15.75" customHeight="1">
      <c r="A518" s="3">
        <v>86</v>
      </c>
      <c r="B518" s="87">
        <f>(G518*I518)+(K518*M518)</f>
        <v>86.580000000000013</v>
      </c>
      <c r="C518" s="61">
        <f>A518/1.51</f>
        <v>56.953642384105962</v>
      </c>
      <c r="D518" s="62">
        <f>_xlfn.CEILING.MATH(I518/8)</f>
        <v>8</v>
      </c>
      <c r="E518" s="3" t="s">
        <v>34</v>
      </c>
      <c r="F518" s="3" t="s">
        <v>43</v>
      </c>
      <c r="G518" s="87">
        <v>1.51</v>
      </c>
      <c r="H518" s="87">
        <v>18</v>
      </c>
      <c r="I518" s="5">
        <v>57</v>
      </c>
      <c r="J518" s="3" t="s">
        <v>35</v>
      </c>
      <c r="K518" s="87">
        <v>0.51</v>
      </c>
      <c r="L518" s="87">
        <v>6</v>
      </c>
      <c r="M518" s="5">
        <v>1</v>
      </c>
      <c r="N518" s="8">
        <f>H518*I518</f>
        <v>1026</v>
      </c>
      <c r="O518" s="88">
        <f>L518*M518</f>
        <v>6</v>
      </c>
      <c r="P518" s="89">
        <f>N518+O518</f>
        <v>1032</v>
      </c>
      <c r="Q518" s="41">
        <f>P518*1.2</f>
        <v>1238.3999999999999</v>
      </c>
      <c r="R518" s="18" t="s">
        <v>50</v>
      </c>
      <c r="S518" s="88" t="s">
        <v>51</v>
      </c>
      <c r="T518" s="47">
        <v>8</v>
      </c>
      <c r="V518" s="16"/>
      <c r="W518" s="8" t="s">
        <v>28</v>
      </c>
      <c r="X518" s="47">
        <v>8</v>
      </c>
      <c r="Y518" s="88" t="s">
        <v>44</v>
      </c>
      <c r="Z518" s="88">
        <f>I518+M518-D518</f>
        <v>50</v>
      </c>
      <c r="AA518" s="8" t="s">
        <v>45</v>
      </c>
      <c r="AB518" s="16">
        <f>I518+M518-D518</f>
        <v>50</v>
      </c>
      <c r="AC518" s="8" t="s">
        <v>41</v>
      </c>
      <c r="AD518" s="88">
        <f>I518</f>
        <v>57</v>
      </c>
      <c r="AE518" s="8" t="s">
        <v>29</v>
      </c>
      <c r="AF518" s="16">
        <f>M518</f>
        <v>1</v>
      </c>
      <c r="AG518" s="8" t="s">
        <v>30</v>
      </c>
      <c r="AH518" s="16">
        <v>116</v>
      </c>
      <c r="AI518" s="8" t="s">
        <v>46</v>
      </c>
      <c r="AJ518" s="16">
        <f>AD518+AF518-1</f>
        <v>57</v>
      </c>
      <c r="AK518" s="8" t="s">
        <v>31</v>
      </c>
      <c r="AL518" s="16">
        <v>1</v>
      </c>
    </row>
    <row r="519" spans="1:38" ht="15.75" customHeight="1">
      <c r="A519" s="3">
        <v>86.5</v>
      </c>
      <c r="B519" s="87">
        <f>(G519*I519)+(K519*M519)</f>
        <v>87.080000000000013</v>
      </c>
      <c r="C519" s="61">
        <f>A519/1.51</f>
        <v>57.284768211920529</v>
      </c>
      <c r="D519" s="62">
        <f>_xlfn.CEILING.MATH(I519/8)</f>
        <v>8</v>
      </c>
      <c r="E519" s="7" t="s">
        <v>24</v>
      </c>
      <c r="F519" s="3" t="s">
        <v>40</v>
      </c>
      <c r="G519" s="87">
        <v>1.51</v>
      </c>
      <c r="H519" s="87">
        <v>18</v>
      </c>
      <c r="I519" s="5">
        <v>57</v>
      </c>
      <c r="J519" s="3" t="s">
        <v>36</v>
      </c>
      <c r="K519" s="87">
        <v>1.01</v>
      </c>
      <c r="L519" s="87">
        <v>12</v>
      </c>
      <c r="M519" s="5">
        <v>1</v>
      </c>
      <c r="N519" s="8">
        <f>H519*I519</f>
        <v>1026</v>
      </c>
      <c r="O519" s="88">
        <f>L519*M519</f>
        <v>12</v>
      </c>
      <c r="P519" s="89">
        <f>N519+O519</f>
        <v>1038</v>
      </c>
      <c r="Q519" s="41">
        <f>P519*1.2</f>
        <v>1245.5999999999999</v>
      </c>
      <c r="R519" s="18" t="s">
        <v>50</v>
      </c>
      <c r="S519" s="88" t="s">
        <v>51</v>
      </c>
      <c r="T519" s="47">
        <v>8</v>
      </c>
      <c r="V519" s="16"/>
      <c r="W519" s="8" t="s">
        <v>28</v>
      </c>
      <c r="X519" s="47">
        <v>8</v>
      </c>
      <c r="Y519" s="88" t="s">
        <v>44</v>
      </c>
      <c r="Z519" s="88">
        <f>I519+M519-D519</f>
        <v>50</v>
      </c>
      <c r="AA519" s="8" t="s">
        <v>45</v>
      </c>
      <c r="AB519" s="16">
        <f>I519+M519-D519</f>
        <v>50</v>
      </c>
      <c r="AC519" s="8" t="s">
        <v>41</v>
      </c>
      <c r="AD519" s="88">
        <f>I519</f>
        <v>57</v>
      </c>
      <c r="AE519" s="8" t="s">
        <v>37</v>
      </c>
      <c r="AF519" s="16">
        <f>M519</f>
        <v>1</v>
      </c>
      <c r="AG519" s="8" t="s">
        <v>30</v>
      </c>
      <c r="AH519" s="16">
        <v>116</v>
      </c>
      <c r="AI519" s="8" t="s">
        <v>46</v>
      </c>
      <c r="AJ519" s="16">
        <f>AD519+AF519-1</f>
        <v>57</v>
      </c>
      <c r="AK519" s="8" t="s">
        <v>31</v>
      </c>
      <c r="AL519" s="16">
        <v>1</v>
      </c>
    </row>
    <row r="520" spans="1:38" ht="15.75" customHeight="1">
      <c r="A520" s="3">
        <v>86.5</v>
      </c>
      <c r="B520" s="87">
        <f>(G520*I520)+(K520*M520)</f>
        <v>87.080000000000013</v>
      </c>
      <c r="C520" s="61">
        <f>A520/1.51</f>
        <v>57.284768211920529</v>
      </c>
      <c r="D520" s="62">
        <f>_xlfn.CEILING.MATH(I520/8)</f>
        <v>8</v>
      </c>
      <c r="E520" s="17" t="s">
        <v>32</v>
      </c>
      <c r="F520" s="3" t="s">
        <v>42</v>
      </c>
      <c r="G520" s="87">
        <v>1.51</v>
      </c>
      <c r="H520" s="87">
        <v>18</v>
      </c>
      <c r="I520" s="5">
        <v>57</v>
      </c>
      <c r="J520" s="3" t="s">
        <v>38</v>
      </c>
      <c r="K520" s="87">
        <v>1.01</v>
      </c>
      <c r="L520" s="87">
        <v>12</v>
      </c>
      <c r="M520" s="5">
        <v>1</v>
      </c>
      <c r="N520" s="8">
        <f>H520*I520</f>
        <v>1026</v>
      </c>
      <c r="O520" s="88">
        <f>L520*M520</f>
        <v>12</v>
      </c>
      <c r="P520" s="89">
        <f>N520+O520</f>
        <v>1038</v>
      </c>
      <c r="Q520" s="41">
        <f>P520*1.2</f>
        <v>1245.5999999999999</v>
      </c>
      <c r="R520" s="18" t="s">
        <v>50</v>
      </c>
      <c r="S520" s="88" t="s">
        <v>51</v>
      </c>
      <c r="T520" s="47">
        <v>8</v>
      </c>
      <c r="V520" s="16"/>
      <c r="W520" s="8" t="s">
        <v>28</v>
      </c>
      <c r="X520" s="47">
        <v>8</v>
      </c>
      <c r="Y520" s="88" t="s">
        <v>44</v>
      </c>
      <c r="Z520" s="88">
        <f>I520+M520-D520</f>
        <v>50</v>
      </c>
      <c r="AA520" s="8" t="s">
        <v>45</v>
      </c>
      <c r="AB520" s="16">
        <f>I520+M520-D520</f>
        <v>50</v>
      </c>
      <c r="AC520" s="8" t="s">
        <v>41</v>
      </c>
      <c r="AD520" s="88">
        <f>I520</f>
        <v>57</v>
      </c>
      <c r="AE520" s="8" t="s">
        <v>37</v>
      </c>
      <c r="AF520" s="16">
        <f>M520</f>
        <v>1</v>
      </c>
      <c r="AG520" s="8" t="s">
        <v>30</v>
      </c>
      <c r="AH520" s="16">
        <v>116</v>
      </c>
      <c r="AI520" s="8" t="s">
        <v>46</v>
      </c>
      <c r="AJ520" s="16">
        <f>AD520+AF520-1</f>
        <v>57</v>
      </c>
      <c r="AK520" s="8" t="s">
        <v>31</v>
      </c>
      <c r="AL520" s="16">
        <v>1</v>
      </c>
    </row>
    <row r="521" spans="1:38" ht="15.75" customHeight="1">
      <c r="A521" s="34">
        <v>86.5</v>
      </c>
      <c r="B521" s="35">
        <f>(G521*I521)+(K521*M521)</f>
        <v>87.080000000000013</v>
      </c>
      <c r="C521" s="63">
        <f>A521/1.51</f>
        <v>57.284768211920529</v>
      </c>
      <c r="D521" s="64">
        <f>_xlfn.CEILING.MATH(I521/8)</f>
        <v>8</v>
      </c>
      <c r="E521" s="34" t="s">
        <v>34</v>
      </c>
      <c r="F521" s="34" t="s">
        <v>43</v>
      </c>
      <c r="G521" s="35">
        <v>1.51</v>
      </c>
      <c r="H521" s="35">
        <v>18</v>
      </c>
      <c r="I521" s="38">
        <v>57</v>
      </c>
      <c r="J521" s="34" t="s">
        <v>39</v>
      </c>
      <c r="K521" s="35">
        <v>1.01</v>
      </c>
      <c r="L521" s="35">
        <v>12</v>
      </c>
      <c r="M521" s="38">
        <v>1</v>
      </c>
      <c r="N521" s="23">
        <f>H521*I521</f>
        <v>1026</v>
      </c>
      <c r="O521" s="21">
        <f>L521*M521</f>
        <v>12</v>
      </c>
      <c r="P521" s="39">
        <f>N521+O521</f>
        <v>1038</v>
      </c>
      <c r="Q521" s="42">
        <f>P521*1.2</f>
        <v>1245.5999999999999</v>
      </c>
      <c r="R521" s="20" t="s">
        <v>50</v>
      </c>
      <c r="S521" s="21" t="s">
        <v>51</v>
      </c>
      <c r="T521" s="49">
        <v>8</v>
      </c>
      <c r="U521" s="23"/>
      <c r="V521" s="24"/>
      <c r="W521" s="23" t="s">
        <v>28</v>
      </c>
      <c r="X521" s="49">
        <v>8</v>
      </c>
      <c r="Y521" s="21" t="s">
        <v>44</v>
      </c>
      <c r="Z521" s="21">
        <f>I521+M521-D521</f>
        <v>50</v>
      </c>
      <c r="AA521" s="23" t="s">
        <v>45</v>
      </c>
      <c r="AB521" s="24">
        <f>I521+M521-D521</f>
        <v>50</v>
      </c>
      <c r="AC521" s="23" t="s">
        <v>41</v>
      </c>
      <c r="AD521" s="21">
        <f>I521</f>
        <v>57</v>
      </c>
      <c r="AE521" s="23" t="s">
        <v>37</v>
      </c>
      <c r="AF521" s="24">
        <f>M521</f>
        <v>1</v>
      </c>
      <c r="AG521" s="23" t="s">
        <v>30</v>
      </c>
      <c r="AH521" s="24">
        <v>116</v>
      </c>
      <c r="AI521" s="23" t="s">
        <v>46</v>
      </c>
      <c r="AJ521" s="24">
        <f>AD521+AF521-1</f>
        <v>57</v>
      </c>
      <c r="AK521" s="23" t="s">
        <v>31</v>
      </c>
      <c r="AL521" s="24">
        <v>1</v>
      </c>
    </row>
    <row r="522" spans="1:38" ht="15.75" customHeight="1">
      <c r="A522" s="25">
        <v>87</v>
      </c>
      <c r="B522" s="26">
        <f>(G522*I522)+(K522*M522)</f>
        <v>87.58</v>
      </c>
      <c r="C522" s="59">
        <f>A522/1.51</f>
        <v>57.615894039735096</v>
      </c>
      <c r="D522" s="60">
        <f>_xlfn.CEILING.MATH(I522/8)</f>
        <v>8</v>
      </c>
      <c r="E522" s="29" t="s">
        <v>24</v>
      </c>
      <c r="F522" s="25" t="s">
        <v>40</v>
      </c>
      <c r="G522" s="26">
        <v>1.51</v>
      </c>
      <c r="H522" s="26">
        <v>18</v>
      </c>
      <c r="I522" s="30">
        <v>58</v>
      </c>
      <c r="J522" s="25"/>
      <c r="K522" s="26"/>
      <c r="L522" s="12"/>
      <c r="M522" s="30"/>
      <c r="N522" s="14">
        <f>H522*I522</f>
        <v>1044</v>
      </c>
      <c r="O522" s="12">
        <f>L522*M522</f>
        <v>0</v>
      </c>
      <c r="P522" s="31">
        <f>N522+O522</f>
        <v>1044</v>
      </c>
      <c r="Q522" s="44">
        <f>P522*1.2</f>
        <v>1252.8</v>
      </c>
      <c r="R522" s="11" t="s">
        <v>50</v>
      </c>
      <c r="S522" s="12" t="s">
        <v>51</v>
      </c>
      <c r="T522" s="45">
        <v>8</v>
      </c>
      <c r="U522" s="14"/>
      <c r="V522" s="15"/>
      <c r="W522" s="14" t="s">
        <v>28</v>
      </c>
      <c r="X522" s="45">
        <v>8</v>
      </c>
      <c r="Y522" s="12" t="s">
        <v>44</v>
      </c>
      <c r="Z522" s="12">
        <f>I522+M522-D522</f>
        <v>50</v>
      </c>
      <c r="AA522" s="14" t="s">
        <v>45</v>
      </c>
      <c r="AB522" s="15">
        <f>I522+M522-D522</f>
        <v>50</v>
      </c>
      <c r="AC522" s="14" t="s">
        <v>41</v>
      </c>
      <c r="AD522" s="12">
        <f>I522</f>
        <v>58</v>
      </c>
      <c r="AE522" s="14"/>
      <c r="AF522" s="15"/>
      <c r="AG522" s="14" t="s">
        <v>30</v>
      </c>
      <c r="AH522" s="15">
        <v>116</v>
      </c>
      <c r="AI522" s="14" t="s">
        <v>46</v>
      </c>
      <c r="AJ522" s="15">
        <f>AD522+AF522-1</f>
        <v>57</v>
      </c>
      <c r="AK522" s="14" t="s">
        <v>31</v>
      </c>
      <c r="AL522" s="15">
        <v>1</v>
      </c>
    </row>
    <row r="523" spans="1:38" ht="15.75" customHeight="1">
      <c r="A523" s="3">
        <v>87</v>
      </c>
      <c r="B523" s="4">
        <f>(G523*I523)+(K523*M523)</f>
        <v>87.58</v>
      </c>
      <c r="C523" s="61">
        <f>A523/1.51</f>
        <v>57.615894039735096</v>
      </c>
      <c r="D523" s="62">
        <f>_xlfn.CEILING.MATH(I523/8)</f>
        <v>8</v>
      </c>
      <c r="E523" s="17" t="s">
        <v>32</v>
      </c>
      <c r="F523" s="3" t="s">
        <v>42</v>
      </c>
      <c r="G523" s="4">
        <v>1.51</v>
      </c>
      <c r="H523" s="4">
        <v>18</v>
      </c>
      <c r="I523" s="5">
        <v>58</v>
      </c>
      <c r="J523" s="3"/>
      <c r="K523" s="4"/>
      <c r="M523" s="5"/>
      <c r="N523" s="8">
        <f>H523*I523</f>
        <v>1044</v>
      </c>
      <c r="O523" s="2">
        <f>L523*M523</f>
        <v>0</v>
      </c>
      <c r="P523" s="9">
        <f>N523+O523</f>
        <v>1044</v>
      </c>
      <c r="Q523" s="41">
        <f>P523*1.2</f>
        <v>1252.8</v>
      </c>
      <c r="R523" s="18" t="s">
        <v>50</v>
      </c>
      <c r="S523" s="2" t="s">
        <v>51</v>
      </c>
      <c r="T523" s="47">
        <v>8</v>
      </c>
      <c r="V523" s="16"/>
      <c r="W523" s="8" t="s">
        <v>28</v>
      </c>
      <c r="X523" s="47">
        <v>8</v>
      </c>
      <c r="Y523" s="2" t="s">
        <v>44</v>
      </c>
      <c r="Z523" s="2">
        <f>I523+M523-D523</f>
        <v>50</v>
      </c>
      <c r="AA523" s="8" t="s">
        <v>45</v>
      </c>
      <c r="AB523" s="16">
        <f>I523+M523-D523</f>
        <v>50</v>
      </c>
      <c r="AC523" s="8" t="s">
        <v>41</v>
      </c>
      <c r="AD523" s="2">
        <f>I523</f>
        <v>58</v>
      </c>
      <c r="AE523" s="8"/>
      <c r="AG523" s="8" t="s">
        <v>30</v>
      </c>
      <c r="AH523" s="16">
        <v>116</v>
      </c>
      <c r="AI523" s="8" t="s">
        <v>46</v>
      </c>
      <c r="AJ523" s="16">
        <f>AD523+AF523-1</f>
        <v>57</v>
      </c>
      <c r="AK523" s="8" t="s">
        <v>31</v>
      </c>
      <c r="AL523" s="16">
        <v>1</v>
      </c>
    </row>
    <row r="524" spans="1:38" ht="15.75" customHeight="1">
      <c r="A524" s="3">
        <v>87</v>
      </c>
      <c r="B524" s="4">
        <f>(G524*I524)+(K524*M524)</f>
        <v>87.58</v>
      </c>
      <c r="C524" s="61">
        <f>A524/1.51</f>
        <v>57.615894039735096</v>
      </c>
      <c r="D524" s="62">
        <f>_xlfn.CEILING.MATH(I524/8)</f>
        <v>8</v>
      </c>
      <c r="E524" s="3" t="s">
        <v>34</v>
      </c>
      <c r="F524" s="3" t="s">
        <v>43</v>
      </c>
      <c r="G524" s="4">
        <v>1.51</v>
      </c>
      <c r="H524" s="4">
        <v>18</v>
      </c>
      <c r="I524" s="5">
        <v>58</v>
      </c>
      <c r="J524" s="3"/>
      <c r="K524" s="4"/>
      <c r="M524" s="5"/>
      <c r="N524" s="8">
        <f>H524*I524</f>
        <v>1044</v>
      </c>
      <c r="O524" s="2">
        <f>L524*M524</f>
        <v>0</v>
      </c>
      <c r="P524" s="9">
        <f>N524+O524</f>
        <v>1044</v>
      </c>
      <c r="Q524" s="41">
        <f>P524*1.2</f>
        <v>1252.8</v>
      </c>
      <c r="R524" s="18" t="s">
        <v>50</v>
      </c>
      <c r="S524" s="2" t="s">
        <v>51</v>
      </c>
      <c r="T524" s="47">
        <v>8</v>
      </c>
      <c r="V524" s="16"/>
      <c r="W524" s="8" t="s">
        <v>28</v>
      </c>
      <c r="X524" s="47">
        <v>8</v>
      </c>
      <c r="Y524" s="2" t="s">
        <v>44</v>
      </c>
      <c r="Z524" s="2">
        <f>I524+M524-D524</f>
        <v>50</v>
      </c>
      <c r="AA524" s="8" t="s">
        <v>45</v>
      </c>
      <c r="AB524" s="16">
        <f>I524+M524-D524</f>
        <v>50</v>
      </c>
      <c r="AC524" s="8" t="s">
        <v>41</v>
      </c>
      <c r="AD524" s="2">
        <f>I524</f>
        <v>58</v>
      </c>
      <c r="AE524" s="8"/>
      <c r="AG524" s="8" t="s">
        <v>30</v>
      </c>
      <c r="AH524" s="16">
        <v>116</v>
      </c>
      <c r="AI524" s="8" t="s">
        <v>46</v>
      </c>
      <c r="AJ524" s="16">
        <f>AD524+AF524-1</f>
        <v>57</v>
      </c>
      <c r="AK524" s="8" t="s">
        <v>31</v>
      </c>
      <c r="AL524" s="16">
        <v>1</v>
      </c>
    </row>
    <row r="525" spans="1:38" ht="15.75" customHeight="1">
      <c r="A525" s="3">
        <v>87.5</v>
      </c>
      <c r="B525" s="4">
        <f>(G525*I525)+(K525*M525)</f>
        <v>88.09</v>
      </c>
      <c r="C525" s="61">
        <f>A525/1.51</f>
        <v>57.94701986754967</v>
      </c>
      <c r="D525" s="62">
        <f>_xlfn.CEILING.MATH(I525/8)</f>
        <v>8</v>
      </c>
      <c r="E525" s="7" t="s">
        <v>24</v>
      </c>
      <c r="F525" s="3" t="s">
        <v>40</v>
      </c>
      <c r="G525" s="4">
        <v>1.51</v>
      </c>
      <c r="H525" s="4">
        <v>18</v>
      </c>
      <c r="I525" s="5">
        <v>58</v>
      </c>
      <c r="J525" s="3" t="s">
        <v>25</v>
      </c>
      <c r="K525" s="4">
        <v>0.51</v>
      </c>
      <c r="L525" s="4">
        <v>6</v>
      </c>
      <c r="M525" s="5">
        <v>1</v>
      </c>
      <c r="N525" s="8">
        <f>H525*I525</f>
        <v>1044</v>
      </c>
      <c r="O525" s="2">
        <f>L525*M525</f>
        <v>6</v>
      </c>
      <c r="P525" s="9">
        <f>N525+O525</f>
        <v>1050</v>
      </c>
      <c r="Q525" s="41">
        <f>P525*1.2</f>
        <v>1260</v>
      </c>
      <c r="R525" s="18" t="s">
        <v>50</v>
      </c>
      <c r="S525" s="2" t="s">
        <v>51</v>
      </c>
      <c r="T525" s="47">
        <v>8</v>
      </c>
      <c r="V525" s="16"/>
      <c r="W525" s="8" t="s">
        <v>28</v>
      </c>
      <c r="X525" s="47">
        <v>8</v>
      </c>
      <c r="Y525" s="2" t="s">
        <v>44</v>
      </c>
      <c r="Z525" s="2">
        <f>I525+M525-D525</f>
        <v>51</v>
      </c>
      <c r="AA525" s="8" t="s">
        <v>45</v>
      </c>
      <c r="AB525" s="16">
        <f>I525+M525-D525</f>
        <v>51</v>
      </c>
      <c r="AC525" s="8" t="s">
        <v>41</v>
      </c>
      <c r="AD525" s="2">
        <f>I525</f>
        <v>58</v>
      </c>
      <c r="AE525" s="8" t="s">
        <v>29</v>
      </c>
      <c r="AF525" s="16">
        <f>M525</f>
        <v>1</v>
      </c>
      <c r="AG525" s="8" t="s">
        <v>30</v>
      </c>
      <c r="AH525" s="16">
        <v>118</v>
      </c>
      <c r="AI525" s="8" t="s">
        <v>46</v>
      </c>
      <c r="AJ525" s="16">
        <f>AD525+AF525-1</f>
        <v>58</v>
      </c>
      <c r="AK525" s="8" t="s">
        <v>31</v>
      </c>
      <c r="AL525" s="16">
        <v>1</v>
      </c>
    </row>
    <row r="526" spans="1:38" ht="15.75" customHeight="1">
      <c r="A526" s="3">
        <v>87.5</v>
      </c>
      <c r="B526" s="4">
        <f>(G526*I526)+(K526*M526)</f>
        <v>88.09</v>
      </c>
      <c r="C526" s="61">
        <f>A526/1.51</f>
        <v>57.94701986754967</v>
      </c>
      <c r="D526" s="62">
        <f>_xlfn.CEILING.MATH(I526/8)</f>
        <v>8</v>
      </c>
      <c r="E526" s="17" t="s">
        <v>32</v>
      </c>
      <c r="F526" s="3" t="s">
        <v>42</v>
      </c>
      <c r="G526" s="4">
        <v>1.51</v>
      </c>
      <c r="H526" s="4">
        <v>18</v>
      </c>
      <c r="I526" s="5">
        <v>58</v>
      </c>
      <c r="J526" s="3" t="s">
        <v>33</v>
      </c>
      <c r="K526" s="4">
        <v>0.51</v>
      </c>
      <c r="L526" s="4">
        <v>6</v>
      </c>
      <c r="M526" s="5">
        <v>1</v>
      </c>
      <c r="N526" s="8">
        <f>H526*I526</f>
        <v>1044</v>
      </c>
      <c r="O526" s="2">
        <f>L526*M526</f>
        <v>6</v>
      </c>
      <c r="P526" s="9">
        <f>N526+O526</f>
        <v>1050</v>
      </c>
      <c r="Q526" s="41">
        <f>P526*1.2</f>
        <v>1260</v>
      </c>
      <c r="R526" s="18" t="s">
        <v>50</v>
      </c>
      <c r="S526" s="2" t="s">
        <v>51</v>
      </c>
      <c r="T526" s="47">
        <v>8</v>
      </c>
      <c r="V526" s="16"/>
      <c r="W526" s="8" t="s">
        <v>28</v>
      </c>
      <c r="X526" s="47">
        <v>8</v>
      </c>
      <c r="Y526" s="2" t="s">
        <v>44</v>
      </c>
      <c r="Z526" s="2">
        <f>I526+M526-D526</f>
        <v>51</v>
      </c>
      <c r="AA526" s="8" t="s">
        <v>45</v>
      </c>
      <c r="AB526" s="16">
        <f>I526+M526-D526</f>
        <v>51</v>
      </c>
      <c r="AC526" s="8" t="s">
        <v>41</v>
      </c>
      <c r="AD526" s="2">
        <f>I526</f>
        <v>58</v>
      </c>
      <c r="AE526" s="8" t="s">
        <v>29</v>
      </c>
      <c r="AF526" s="16">
        <f>M526</f>
        <v>1</v>
      </c>
      <c r="AG526" s="8" t="s">
        <v>30</v>
      </c>
      <c r="AH526" s="16">
        <v>118</v>
      </c>
      <c r="AI526" s="8" t="s">
        <v>46</v>
      </c>
      <c r="AJ526" s="16">
        <f>AD526+AF526-1</f>
        <v>58</v>
      </c>
      <c r="AK526" s="8" t="s">
        <v>31</v>
      </c>
      <c r="AL526" s="16">
        <v>1</v>
      </c>
    </row>
    <row r="527" spans="1:38" ht="15.75" customHeight="1">
      <c r="A527" s="3">
        <v>87.5</v>
      </c>
      <c r="B527" s="4">
        <f>(G527*I527)+(K527*M527)</f>
        <v>88.09</v>
      </c>
      <c r="C527" s="61">
        <f>A527/1.51</f>
        <v>57.94701986754967</v>
      </c>
      <c r="D527" s="62">
        <f>_xlfn.CEILING.MATH(I527/8)</f>
        <v>8</v>
      </c>
      <c r="E527" s="3" t="s">
        <v>34</v>
      </c>
      <c r="F527" s="3" t="s">
        <v>43</v>
      </c>
      <c r="G527" s="4">
        <v>1.51</v>
      </c>
      <c r="H527" s="4">
        <v>18</v>
      </c>
      <c r="I527" s="5">
        <v>58</v>
      </c>
      <c r="J527" s="3" t="s">
        <v>35</v>
      </c>
      <c r="K527" s="4">
        <v>0.51</v>
      </c>
      <c r="L527" s="4">
        <v>6</v>
      </c>
      <c r="M527" s="5">
        <v>1</v>
      </c>
      <c r="N527" s="8">
        <f>H527*I527</f>
        <v>1044</v>
      </c>
      <c r="O527" s="2">
        <f>L527*M527</f>
        <v>6</v>
      </c>
      <c r="P527" s="9">
        <f>N527+O527</f>
        <v>1050</v>
      </c>
      <c r="Q527" s="41">
        <f>P527*1.2</f>
        <v>1260</v>
      </c>
      <c r="R527" s="18" t="s">
        <v>50</v>
      </c>
      <c r="S527" s="2" t="s">
        <v>51</v>
      </c>
      <c r="T527" s="47">
        <v>8</v>
      </c>
      <c r="V527" s="16"/>
      <c r="W527" s="8" t="s">
        <v>28</v>
      </c>
      <c r="X527" s="47">
        <v>8</v>
      </c>
      <c r="Y527" s="2" t="s">
        <v>44</v>
      </c>
      <c r="Z527" s="2">
        <f>I527+M527-D527</f>
        <v>51</v>
      </c>
      <c r="AA527" s="8" t="s">
        <v>45</v>
      </c>
      <c r="AB527" s="16">
        <f>I527+M527-D527</f>
        <v>51</v>
      </c>
      <c r="AC527" s="8" t="s">
        <v>41</v>
      </c>
      <c r="AD527" s="2">
        <f>I527</f>
        <v>58</v>
      </c>
      <c r="AE527" s="8" t="s">
        <v>29</v>
      </c>
      <c r="AF527" s="16">
        <f>M527</f>
        <v>1</v>
      </c>
      <c r="AG527" s="8" t="s">
        <v>30</v>
      </c>
      <c r="AH527" s="16">
        <v>118</v>
      </c>
      <c r="AI527" s="8" t="s">
        <v>46</v>
      </c>
      <c r="AJ527" s="16">
        <f>AD527+AF527-1</f>
        <v>58</v>
      </c>
      <c r="AK527" s="8" t="s">
        <v>31</v>
      </c>
      <c r="AL527" s="16">
        <v>1</v>
      </c>
    </row>
    <row r="528" spans="1:38" ht="15.75" customHeight="1">
      <c r="A528" s="3">
        <v>88</v>
      </c>
      <c r="B528" s="87">
        <f>(G528*I528)+(K528*M528)</f>
        <v>88.59</v>
      </c>
      <c r="C528" s="61">
        <f>A528/1.51</f>
        <v>58.278145695364238</v>
      </c>
      <c r="D528" s="62">
        <f>_xlfn.CEILING.MATH(I528/8)</f>
        <v>8</v>
      </c>
      <c r="E528" s="7" t="s">
        <v>24</v>
      </c>
      <c r="F528" s="3" t="s">
        <v>40</v>
      </c>
      <c r="G528" s="87">
        <v>1.51</v>
      </c>
      <c r="H528" s="87">
        <v>18</v>
      </c>
      <c r="I528" s="5">
        <v>58</v>
      </c>
      <c r="J528" s="3" t="s">
        <v>36</v>
      </c>
      <c r="K528" s="87">
        <v>1.01</v>
      </c>
      <c r="L528" s="87">
        <v>12</v>
      </c>
      <c r="M528" s="5">
        <v>1</v>
      </c>
      <c r="N528" s="8">
        <f>H528*I528</f>
        <v>1044</v>
      </c>
      <c r="O528" s="88">
        <f>L528*M528</f>
        <v>12</v>
      </c>
      <c r="P528" s="89">
        <f>N528+O528</f>
        <v>1056</v>
      </c>
      <c r="Q528" s="41">
        <f>P528*1.2</f>
        <v>1267.2</v>
      </c>
      <c r="R528" s="18" t="s">
        <v>50</v>
      </c>
      <c r="S528" s="88" t="s">
        <v>51</v>
      </c>
      <c r="T528" s="47">
        <v>8</v>
      </c>
      <c r="V528" s="16"/>
      <c r="W528" s="8" t="s">
        <v>28</v>
      </c>
      <c r="X528" s="47">
        <v>8</v>
      </c>
      <c r="Y528" s="88" t="s">
        <v>44</v>
      </c>
      <c r="Z528" s="88">
        <f>I528+M528-D528</f>
        <v>51</v>
      </c>
      <c r="AA528" s="8" t="s">
        <v>45</v>
      </c>
      <c r="AB528" s="16">
        <f>I528+M528-D528</f>
        <v>51</v>
      </c>
      <c r="AC528" s="8" t="s">
        <v>41</v>
      </c>
      <c r="AD528" s="88">
        <f>I528</f>
        <v>58</v>
      </c>
      <c r="AE528" s="8" t="s">
        <v>37</v>
      </c>
      <c r="AF528" s="16">
        <f>M528</f>
        <v>1</v>
      </c>
      <c r="AG528" s="8" t="s">
        <v>30</v>
      </c>
      <c r="AH528" s="16">
        <v>118</v>
      </c>
      <c r="AI528" s="8" t="s">
        <v>46</v>
      </c>
      <c r="AJ528" s="16">
        <f>AD528+AF528-1</f>
        <v>58</v>
      </c>
      <c r="AK528" s="8" t="s">
        <v>31</v>
      </c>
      <c r="AL528" s="16">
        <v>1</v>
      </c>
    </row>
    <row r="529" spans="1:38" ht="15.75" customHeight="1">
      <c r="A529" s="3">
        <v>88</v>
      </c>
      <c r="B529" s="87">
        <f>(G529*I529)+(K529*M529)</f>
        <v>88.59</v>
      </c>
      <c r="C529" s="61">
        <f>A529/1.51</f>
        <v>58.278145695364238</v>
      </c>
      <c r="D529" s="62">
        <f>_xlfn.CEILING.MATH(I529/8)</f>
        <v>8</v>
      </c>
      <c r="E529" s="17" t="s">
        <v>32</v>
      </c>
      <c r="F529" s="3" t="s">
        <v>42</v>
      </c>
      <c r="G529" s="87">
        <v>1.51</v>
      </c>
      <c r="H529" s="87">
        <v>18</v>
      </c>
      <c r="I529" s="5">
        <v>58</v>
      </c>
      <c r="J529" s="3" t="s">
        <v>38</v>
      </c>
      <c r="K529" s="87">
        <v>1.01</v>
      </c>
      <c r="L529" s="87">
        <v>12</v>
      </c>
      <c r="M529" s="5">
        <v>1</v>
      </c>
      <c r="N529" s="8">
        <f>H529*I529</f>
        <v>1044</v>
      </c>
      <c r="O529" s="88">
        <f>L529*M529</f>
        <v>12</v>
      </c>
      <c r="P529" s="89">
        <f>N529+O529</f>
        <v>1056</v>
      </c>
      <c r="Q529" s="41">
        <f>P529*1.2</f>
        <v>1267.2</v>
      </c>
      <c r="R529" s="18" t="s">
        <v>50</v>
      </c>
      <c r="S529" s="88" t="s">
        <v>51</v>
      </c>
      <c r="T529" s="47">
        <v>8</v>
      </c>
      <c r="V529" s="16"/>
      <c r="W529" s="8" t="s">
        <v>28</v>
      </c>
      <c r="X529" s="47">
        <v>8</v>
      </c>
      <c r="Y529" s="88" t="s">
        <v>44</v>
      </c>
      <c r="Z529" s="88">
        <f>I529+M529-D529</f>
        <v>51</v>
      </c>
      <c r="AA529" s="8" t="s">
        <v>45</v>
      </c>
      <c r="AB529" s="16">
        <f>I529+M529-D529</f>
        <v>51</v>
      </c>
      <c r="AC529" s="8" t="s">
        <v>41</v>
      </c>
      <c r="AD529" s="88">
        <f>I529</f>
        <v>58</v>
      </c>
      <c r="AE529" s="8" t="s">
        <v>37</v>
      </c>
      <c r="AF529" s="16">
        <f>M529</f>
        <v>1</v>
      </c>
      <c r="AG529" s="8" t="s">
        <v>30</v>
      </c>
      <c r="AH529" s="16">
        <v>118</v>
      </c>
      <c r="AI529" s="8" t="s">
        <v>46</v>
      </c>
      <c r="AJ529" s="16">
        <f>AD529+AF529-1</f>
        <v>58</v>
      </c>
      <c r="AK529" s="8" t="s">
        <v>31</v>
      </c>
      <c r="AL529" s="16">
        <v>1</v>
      </c>
    </row>
    <row r="530" spans="1:38" ht="15.75" customHeight="1">
      <c r="A530" s="34">
        <v>88</v>
      </c>
      <c r="B530" s="35">
        <f>(G530*I530)+(K530*M530)</f>
        <v>88.59</v>
      </c>
      <c r="C530" s="63">
        <f>A530/1.51</f>
        <v>58.278145695364238</v>
      </c>
      <c r="D530" s="64">
        <f>_xlfn.CEILING.MATH(I530/8)</f>
        <v>8</v>
      </c>
      <c r="E530" s="34" t="s">
        <v>34</v>
      </c>
      <c r="F530" s="34" t="s">
        <v>43</v>
      </c>
      <c r="G530" s="35">
        <v>1.51</v>
      </c>
      <c r="H530" s="35">
        <v>18</v>
      </c>
      <c r="I530" s="38">
        <v>58</v>
      </c>
      <c r="J530" s="34" t="s">
        <v>39</v>
      </c>
      <c r="K530" s="35">
        <v>1.01</v>
      </c>
      <c r="L530" s="35">
        <v>12</v>
      </c>
      <c r="M530" s="38">
        <v>1</v>
      </c>
      <c r="N530" s="23">
        <f>H530*I530</f>
        <v>1044</v>
      </c>
      <c r="O530" s="21">
        <f>L530*M530</f>
        <v>12</v>
      </c>
      <c r="P530" s="39">
        <f>N530+O530</f>
        <v>1056</v>
      </c>
      <c r="Q530" s="42">
        <f>P530*1.2</f>
        <v>1267.2</v>
      </c>
      <c r="R530" s="20" t="s">
        <v>50</v>
      </c>
      <c r="S530" s="21" t="s">
        <v>51</v>
      </c>
      <c r="T530" s="49">
        <v>8</v>
      </c>
      <c r="U530" s="23"/>
      <c r="V530" s="24"/>
      <c r="W530" s="23" t="s">
        <v>28</v>
      </c>
      <c r="X530" s="49">
        <v>8</v>
      </c>
      <c r="Y530" s="21" t="s">
        <v>44</v>
      </c>
      <c r="Z530" s="21">
        <f>I530+M530-D530</f>
        <v>51</v>
      </c>
      <c r="AA530" s="23" t="s">
        <v>45</v>
      </c>
      <c r="AB530" s="24">
        <f>I530+M530-D530</f>
        <v>51</v>
      </c>
      <c r="AC530" s="23" t="s">
        <v>41</v>
      </c>
      <c r="AD530" s="21">
        <f>I530</f>
        <v>58</v>
      </c>
      <c r="AE530" s="23" t="s">
        <v>37</v>
      </c>
      <c r="AF530" s="24">
        <f>M530</f>
        <v>1</v>
      </c>
      <c r="AG530" s="23" t="s">
        <v>30</v>
      </c>
      <c r="AH530" s="24">
        <v>118</v>
      </c>
      <c r="AI530" s="23" t="s">
        <v>46</v>
      </c>
      <c r="AJ530" s="24">
        <f>AD530+AF530-1</f>
        <v>58</v>
      </c>
      <c r="AK530" s="23" t="s">
        <v>31</v>
      </c>
      <c r="AL530" s="24">
        <v>1</v>
      </c>
    </row>
    <row r="531" spans="1:38" ht="15.75" customHeight="1">
      <c r="A531" s="25">
        <v>88.5</v>
      </c>
      <c r="B531" s="26">
        <f>(G531*I531)+(K531*M531)</f>
        <v>89.09</v>
      </c>
      <c r="C531" s="59">
        <f>A531/1.51</f>
        <v>58.609271523178805</v>
      </c>
      <c r="D531" s="60">
        <f>_xlfn.CEILING.MATH(I531/8)</f>
        <v>8</v>
      </c>
      <c r="E531" s="29" t="s">
        <v>24</v>
      </c>
      <c r="F531" s="25" t="s">
        <v>40</v>
      </c>
      <c r="G531" s="26">
        <v>1.51</v>
      </c>
      <c r="H531" s="26">
        <v>18</v>
      </c>
      <c r="I531" s="30">
        <v>59</v>
      </c>
      <c r="J531" s="25"/>
      <c r="K531" s="26"/>
      <c r="L531" s="12"/>
      <c r="M531" s="30"/>
      <c r="N531" s="14">
        <f>H531*I531</f>
        <v>1062</v>
      </c>
      <c r="O531" s="12">
        <f>L531*M531</f>
        <v>0</v>
      </c>
      <c r="P531" s="31">
        <f>N531+O531</f>
        <v>1062</v>
      </c>
      <c r="Q531" s="44">
        <f>P531*1.2</f>
        <v>1274.3999999999999</v>
      </c>
      <c r="R531" s="11" t="s">
        <v>50</v>
      </c>
      <c r="S531" s="12" t="s">
        <v>51</v>
      </c>
      <c r="T531" s="45">
        <v>8</v>
      </c>
      <c r="U531" s="14"/>
      <c r="V531" s="15"/>
      <c r="W531" s="14" t="s">
        <v>28</v>
      </c>
      <c r="X531" s="45">
        <v>8</v>
      </c>
      <c r="Y531" s="12" t="s">
        <v>44</v>
      </c>
      <c r="Z531" s="12">
        <f>I531+M531-D531</f>
        <v>51</v>
      </c>
      <c r="AA531" s="14" t="s">
        <v>45</v>
      </c>
      <c r="AB531" s="15">
        <f>I531+M531-D531</f>
        <v>51</v>
      </c>
      <c r="AC531" s="14" t="s">
        <v>41</v>
      </c>
      <c r="AD531" s="12">
        <f>I531</f>
        <v>59</v>
      </c>
      <c r="AE531" s="14"/>
      <c r="AF531" s="15"/>
      <c r="AG531" s="14" t="s">
        <v>30</v>
      </c>
      <c r="AH531" s="15">
        <v>118</v>
      </c>
      <c r="AI531" s="14" t="s">
        <v>46</v>
      </c>
      <c r="AJ531" s="15">
        <f>AD531+AF531-1</f>
        <v>58</v>
      </c>
      <c r="AK531" s="14" t="s">
        <v>31</v>
      </c>
      <c r="AL531" s="15">
        <v>1</v>
      </c>
    </row>
    <row r="532" spans="1:38" ht="15.75" customHeight="1">
      <c r="A532" s="3">
        <v>88.5</v>
      </c>
      <c r="B532" s="4">
        <f>(G532*I532)+(K532*M532)</f>
        <v>89.09</v>
      </c>
      <c r="C532" s="61">
        <f>A532/1.51</f>
        <v>58.609271523178805</v>
      </c>
      <c r="D532" s="62">
        <f>_xlfn.CEILING.MATH(I532/8)</f>
        <v>8</v>
      </c>
      <c r="E532" s="17" t="s">
        <v>32</v>
      </c>
      <c r="F532" s="3" t="s">
        <v>42</v>
      </c>
      <c r="G532" s="4">
        <v>1.51</v>
      </c>
      <c r="H532" s="4">
        <v>18</v>
      </c>
      <c r="I532" s="5">
        <v>59</v>
      </c>
      <c r="J532" s="3"/>
      <c r="K532" s="4"/>
      <c r="M532" s="5"/>
      <c r="N532" s="8">
        <f>H532*I532</f>
        <v>1062</v>
      </c>
      <c r="O532" s="2">
        <f>L532*M532</f>
        <v>0</v>
      </c>
      <c r="P532" s="9">
        <f>N532+O532</f>
        <v>1062</v>
      </c>
      <c r="Q532" s="41">
        <f>P532*1.2</f>
        <v>1274.3999999999999</v>
      </c>
      <c r="R532" s="18" t="s">
        <v>50</v>
      </c>
      <c r="S532" s="2" t="s">
        <v>51</v>
      </c>
      <c r="T532" s="47">
        <v>8</v>
      </c>
      <c r="V532" s="16"/>
      <c r="W532" s="8" t="s">
        <v>28</v>
      </c>
      <c r="X532" s="47">
        <v>8</v>
      </c>
      <c r="Y532" s="2" t="s">
        <v>44</v>
      </c>
      <c r="Z532" s="2">
        <f>I532+M532-D532</f>
        <v>51</v>
      </c>
      <c r="AA532" s="8" t="s">
        <v>45</v>
      </c>
      <c r="AB532" s="16">
        <f>I532+M532-D532</f>
        <v>51</v>
      </c>
      <c r="AC532" s="8" t="s">
        <v>41</v>
      </c>
      <c r="AD532" s="2">
        <f>I532</f>
        <v>59</v>
      </c>
      <c r="AE532" s="8"/>
      <c r="AG532" s="8" t="s">
        <v>30</v>
      </c>
      <c r="AH532" s="16">
        <v>118</v>
      </c>
      <c r="AI532" s="8" t="s">
        <v>46</v>
      </c>
      <c r="AJ532" s="16">
        <f>AD532+AF532-1</f>
        <v>58</v>
      </c>
      <c r="AK532" s="8" t="s">
        <v>31</v>
      </c>
      <c r="AL532" s="16">
        <v>1</v>
      </c>
    </row>
    <row r="533" spans="1:38" ht="15.75" customHeight="1">
      <c r="A533" s="3">
        <v>88.5</v>
      </c>
      <c r="B533" s="4">
        <f>(G533*I533)+(K533*M533)</f>
        <v>89.09</v>
      </c>
      <c r="C533" s="61">
        <f>A533/1.51</f>
        <v>58.609271523178805</v>
      </c>
      <c r="D533" s="62">
        <f>_xlfn.CEILING.MATH(I533/8)</f>
        <v>8</v>
      </c>
      <c r="E533" s="3" t="s">
        <v>34</v>
      </c>
      <c r="F533" s="3" t="s">
        <v>43</v>
      </c>
      <c r="G533" s="4">
        <v>1.51</v>
      </c>
      <c r="H533" s="4">
        <v>18</v>
      </c>
      <c r="I533" s="5">
        <v>59</v>
      </c>
      <c r="J533" s="3"/>
      <c r="K533" s="4"/>
      <c r="M533" s="5"/>
      <c r="N533" s="8">
        <f>H533*I533</f>
        <v>1062</v>
      </c>
      <c r="O533" s="2">
        <f>L533*M533</f>
        <v>0</v>
      </c>
      <c r="P533" s="9">
        <f>N533+O533</f>
        <v>1062</v>
      </c>
      <c r="Q533" s="41">
        <f>P533*1.2</f>
        <v>1274.3999999999999</v>
      </c>
      <c r="R533" s="18" t="s">
        <v>50</v>
      </c>
      <c r="S533" s="2" t="s">
        <v>51</v>
      </c>
      <c r="T533" s="47">
        <v>8</v>
      </c>
      <c r="V533" s="16"/>
      <c r="W533" s="8" t="s">
        <v>28</v>
      </c>
      <c r="X533" s="47">
        <v>8</v>
      </c>
      <c r="Y533" s="2" t="s">
        <v>44</v>
      </c>
      <c r="Z533" s="2">
        <f>I533+M533-D533</f>
        <v>51</v>
      </c>
      <c r="AA533" s="8" t="s">
        <v>45</v>
      </c>
      <c r="AB533" s="16">
        <f>I533+M533-D533</f>
        <v>51</v>
      </c>
      <c r="AC533" s="8" t="s">
        <v>41</v>
      </c>
      <c r="AD533" s="2">
        <f>I533</f>
        <v>59</v>
      </c>
      <c r="AE533" s="8"/>
      <c r="AG533" s="8" t="s">
        <v>30</v>
      </c>
      <c r="AH533" s="16">
        <v>118</v>
      </c>
      <c r="AI533" s="8" t="s">
        <v>46</v>
      </c>
      <c r="AJ533" s="16">
        <f>AD533+AF533-1</f>
        <v>58</v>
      </c>
      <c r="AK533" s="8" t="s">
        <v>31</v>
      </c>
      <c r="AL533" s="16">
        <v>1</v>
      </c>
    </row>
    <row r="534" spans="1:38" ht="15.75" customHeight="1">
      <c r="A534" s="3">
        <v>89</v>
      </c>
      <c r="B534" s="4">
        <f>(G534*I534)+(K534*M534)</f>
        <v>89.600000000000009</v>
      </c>
      <c r="C534" s="61">
        <f>A534/1.51</f>
        <v>58.940397350993379</v>
      </c>
      <c r="D534" s="62">
        <f>_xlfn.CEILING.MATH(I534/8)</f>
        <v>8</v>
      </c>
      <c r="E534" s="7" t="s">
        <v>24</v>
      </c>
      <c r="F534" s="3" t="s">
        <v>40</v>
      </c>
      <c r="G534" s="4">
        <v>1.51</v>
      </c>
      <c r="H534" s="4">
        <v>18</v>
      </c>
      <c r="I534" s="5">
        <v>59</v>
      </c>
      <c r="J534" s="3" t="s">
        <v>25</v>
      </c>
      <c r="K534" s="4">
        <v>0.51</v>
      </c>
      <c r="L534" s="4">
        <v>6</v>
      </c>
      <c r="M534" s="5">
        <v>1</v>
      </c>
      <c r="N534" s="8">
        <f>H534*I534</f>
        <v>1062</v>
      </c>
      <c r="O534" s="2">
        <f>L534*M534</f>
        <v>6</v>
      </c>
      <c r="P534" s="9">
        <f>N534+O534</f>
        <v>1068</v>
      </c>
      <c r="Q534" s="41">
        <f>P534*1.2</f>
        <v>1281.5999999999999</v>
      </c>
      <c r="R534" s="18" t="s">
        <v>50</v>
      </c>
      <c r="S534" s="2" t="s">
        <v>51</v>
      </c>
      <c r="T534" s="47">
        <v>8</v>
      </c>
      <c r="V534" s="16"/>
      <c r="W534" s="8" t="s">
        <v>28</v>
      </c>
      <c r="X534" s="47">
        <v>8</v>
      </c>
      <c r="Y534" s="2" t="s">
        <v>44</v>
      </c>
      <c r="Z534" s="2">
        <f>I534+M534-D534</f>
        <v>52</v>
      </c>
      <c r="AA534" s="8" t="s">
        <v>45</v>
      </c>
      <c r="AB534" s="16">
        <f>I534+M534-D534</f>
        <v>52</v>
      </c>
      <c r="AC534" s="8" t="s">
        <v>41</v>
      </c>
      <c r="AD534" s="2">
        <f>I534</f>
        <v>59</v>
      </c>
      <c r="AE534" s="8" t="s">
        <v>29</v>
      </c>
      <c r="AF534" s="16">
        <f>M534</f>
        <v>1</v>
      </c>
      <c r="AG534" s="8" t="s">
        <v>30</v>
      </c>
      <c r="AH534" s="16">
        <v>120</v>
      </c>
      <c r="AI534" s="8" t="s">
        <v>46</v>
      </c>
      <c r="AJ534" s="16">
        <f>AD534+AF534-1</f>
        <v>59</v>
      </c>
      <c r="AK534" s="8" t="s">
        <v>31</v>
      </c>
      <c r="AL534" s="16">
        <v>1</v>
      </c>
    </row>
    <row r="535" spans="1:38" ht="15.75" customHeight="1">
      <c r="A535" s="3">
        <v>89</v>
      </c>
      <c r="B535" s="4">
        <f>(G535*I535)+(K535*M535)</f>
        <v>89.600000000000009</v>
      </c>
      <c r="C535" s="61">
        <f>A535/1.51</f>
        <v>58.940397350993379</v>
      </c>
      <c r="D535" s="62">
        <f>_xlfn.CEILING.MATH(I535/8)</f>
        <v>8</v>
      </c>
      <c r="E535" s="17" t="s">
        <v>32</v>
      </c>
      <c r="F535" s="3" t="s">
        <v>42</v>
      </c>
      <c r="G535" s="4">
        <v>1.51</v>
      </c>
      <c r="H535" s="4">
        <v>18</v>
      </c>
      <c r="I535" s="5">
        <v>59</v>
      </c>
      <c r="J535" s="3" t="s">
        <v>33</v>
      </c>
      <c r="K535" s="4">
        <v>0.51</v>
      </c>
      <c r="L535" s="4">
        <v>6</v>
      </c>
      <c r="M535" s="5">
        <v>1</v>
      </c>
      <c r="N535" s="8">
        <f>H535*I535</f>
        <v>1062</v>
      </c>
      <c r="O535" s="2">
        <f>L535*M535</f>
        <v>6</v>
      </c>
      <c r="P535" s="9">
        <f>N535+O535</f>
        <v>1068</v>
      </c>
      <c r="Q535" s="41">
        <f>P535*1.2</f>
        <v>1281.5999999999999</v>
      </c>
      <c r="R535" s="18" t="s">
        <v>50</v>
      </c>
      <c r="S535" s="2" t="s">
        <v>51</v>
      </c>
      <c r="T535" s="47">
        <v>8</v>
      </c>
      <c r="V535" s="16"/>
      <c r="W535" s="8" t="s">
        <v>28</v>
      </c>
      <c r="X535" s="47">
        <v>8</v>
      </c>
      <c r="Y535" s="2" t="s">
        <v>44</v>
      </c>
      <c r="Z535" s="2">
        <f>I535+M535-D535</f>
        <v>52</v>
      </c>
      <c r="AA535" s="8" t="s">
        <v>45</v>
      </c>
      <c r="AB535" s="16">
        <f>I535+M535-D535</f>
        <v>52</v>
      </c>
      <c r="AC535" s="8" t="s">
        <v>41</v>
      </c>
      <c r="AD535" s="2">
        <f>I535</f>
        <v>59</v>
      </c>
      <c r="AE535" s="8" t="s">
        <v>29</v>
      </c>
      <c r="AF535" s="16">
        <f>M535</f>
        <v>1</v>
      </c>
      <c r="AG535" s="8" t="s">
        <v>30</v>
      </c>
      <c r="AH535" s="16">
        <v>120</v>
      </c>
      <c r="AI535" s="8" t="s">
        <v>46</v>
      </c>
      <c r="AJ535" s="16">
        <f>AD535+AF535-1</f>
        <v>59</v>
      </c>
      <c r="AK535" s="8" t="s">
        <v>31</v>
      </c>
      <c r="AL535" s="16">
        <v>1</v>
      </c>
    </row>
    <row r="536" spans="1:38" ht="15.75" customHeight="1">
      <c r="A536" s="3">
        <v>89</v>
      </c>
      <c r="B536" s="4">
        <f>(G536*I536)+(K536*M536)</f>
        <v>89.600000000000009</v>
      </c>
      <c r="C536" s="61">
        <f>A536/1.51</f>
        <v>58.940397350993379</v>
      </c>
      <c r="D536" s="62">
        <f>_xlfn.CEILING.MATH(I536/8)</f>
        <v>8</v>
      </c>
      <c r="E536" s="3" t="s">
        <v>34</v>
      </c>
      <c r="F536" s="3" t="s">
        <v>43</v>
      </c>
      <c r="G536" s="4">
        <v>1.51</v>
      </c>
      <c r="H536" s="4">
        <v>18</v>
      </c>
      <c r="I536" s="5">
        <v>59</v>
      </c>
      <c r="J536" s="3" t="s">
        <v>35</v>
      </c>
      <c r="K536" s="4">
        <v>0.51</v>
      </c>
      <c r="L536" s="4">
        <v>6</v>
      </c>
      <c r="M536" s="5">
        <v>1</v>
      </c>
      <c r="N536" s="8">
        <f>H536*I536</f>
        <v>1062</v>
      </c>
      <c r="O536" s="2">
        <f>L536*M536</f>
        <v>6</v>
      </c>
      <c r="P536" s="9">
        <f>N536+O536</f>
        <v>1068</v>
      </c>
      <c r="Q536" s="41">
        <f>P536*1.2</f>
        <v>1281.5999999999999</v>
      </c>
      <c r="R536" s="18" t="s">
        <v>50</v>
      </c>
      <c r="S536" s="2" t="s">
        <v>51</v>
      </c>
      <c r="T536" s="47">
        <v>8</v>
      </c>
      <c r="V536" s="16"/>
      <c r="W536" s="8" t="s">
        <v>28</v>
      </c>
      <c r="X536" s="47">
        <v>8</v>
      </c>
      <c r="Y536" s="2" t="s">
        <v>44</v>
      </c>
      <c r="Z536" s="2">
        <f>I536+M536-D536</f>
        <v>52</v>
      </c>
      <c r="AA536" s="8" t="s">
        <v>45</v>
      </c>
      <c r="AB536" s="16">
        <f>I536+M536-D536</f>
        <v>52</v>
      </c>
      <c r="AC536" s="8" t="s">
        <v>41</v>
      </c>
      <c r="AD536" s="2">
        <f>I536</f>
        <v>59</v>
      </c>
      <c r="AE536" s="8" t="s">
        <v>29</v>
      </c>
      <c r="AF536" s="16">
        <f>M536</f>
        <v>1</v>
      </c>
      <c r="AG536" s="8" t="s">
        <v>30</v>
      </c>
      <c r="AH536" s="16">
        <v>120</v>
      </c>
      <c r="AI536" s="8" t="s">
        <v>46</v>
      </c>
      <c r="AJ536" s="16">
        <f>AD536+AF536-1</f>
        <v>59</v>
      </c>
      <c r="AK536" s="8" t="s">
        <v>31</v>
      </c>
      <c r="AL536" s="16">
        <v>1</v>
      </c>
    </row>
    <row r="537" spans="1:38" ht="15.75" customHeight="1">
      <c r="A537" s="3">
        <v>89.5</v>
      </c>
      <c r="B537" s="87">
        <f>(G537*I537)+(K537*M537)</f>
        <v>90.100000000000009</v>
      </c>
      <c r="C537" s="61">
        <f>A537/1.51</f>
        <v>59.271523178807946</v>
      </c>
      <c r="D537" s="62">
        <f>_xlfn.CEILING.MATH(I537/8)</f>
        <v>8</v>
      </c>
      <c r="E537" s="7" t="s">
        <v>24</v>
      </c>
      <c r="F537" s="3" t="s">
        <v>40</v>
      </c>
      <c r="G537" s="87">
        <v>1.51</v>
      </c>
      <c r="H537" s="87">
        <v>18</v>
      </c>
      <c r="I537" s="5">
        <v>59</v>
      </c>
      <c r="J537" s="3" t="s">
        <v>36</v>
      </c>
      <c r="K537" s="87">
        <v>1.01</v>
      </c>
      <c r="L537" s="87">
        <v>12</v>
      </c>
      <c r="M537" s="5">
        <v>1</v>
      </c>
      <c r="N537" s="8">
        <f>H537*I537</f>
        <v>1062</v>
      </c>
      <c r="O537" s="88">
        <f>L537*M537</f>
        <v>12</v>
      </c>
      <c r="P537" s="89">
        <f>N537+O537</f>
        <v>1074</v>
      </c>
      <c r="Q537" s="41">
        <f>P537*1.2</f>
        <v>1288.8</v>
      </c>
      <c r="R537" s="18" t="s">
        <v>50</v>
      </c>
      <c r="S537" s="88" t="s">
        <v>51</v>
      </c>
      <c r="T537" s="47">
        <v>8</v>
      </c>
      <c r="V537" s="16"/>
      <c r="W537" s="8" t="s">
        <v>28</v>
      </c>
      <c r="X537" s="47">
        <v>8</v>
      </c>
      <c r="Y537" s="88" t="s">
        <v>44</v>
      </c>
      <c r="Z537" s="88">
        <f>I537+M537-D537</f>
        <v>52</v>
      </c>
      <c r="AA537" s="8" t="s">
        <v>45</v>
      </c>
      <c r="AB537" s="16">
        <f>I537+M537-D537</f>
        <v>52</v>
      </c>
      <c r="AC537" s="8" t="s">
        <v>41</v>
      </c>
      <c r="AD537" s="88">
        <f>I537</f>
        <v>59</v>
      </c>
      <c r="AE537" s="8" t="s">
        <v>37</v>
      </c>
      <c r="AF537" s="16">
        <f>M537</f>
        <v>1</v>
      </c>
      <c r="AG537" s="8" t="s">
        <v>30</v>
      </c>
      <c r="AH537" s="16">
        <v>120</v>
      </c>
      <c r="AI537" s="8" t="s">
        <v>46</v>
      </c>
      <c r="AJ537" s="16">
        <f>AD537+AF537-1</f>
        <v>59</v>
      </c>
      <c r="AK537" s="8" t="s">
        <v>31</v>
      </c>
      <c r="AL537" s="16">
        <v>1</v>
      </c>
    </row>
    <row r="538" spans="1:38" ht="15.75" customHeight="1">
      <c r="A538" s="3">
        <v>89.5</v>
      </c>
      <c r="B538" s="87">
        <f>(G538*I538)+(K538*M538)</f>
        <v>90.100000000000009</v>
      </c>
      <c r="C538" s="61">
        <f>A538/1.51</f>
        <v>59.271523178807946</v>
      </c>
      <c r="D538" s="62">
        <f>_xlfn.CEILING.MATH(I538/8)</f>
        <v>8</v>
      </c>
      <c r="E538" s="17" t="s">
        <v>32</v>
      </c>
      <c r="F538" s="3" t="s">
        <v>42</v>
      </c>
      <c r="G538" s="87">
        <v>1.51</v>
      </c>
      <c r="H538" s="87">
        <v>18</v>
      </c>
      <c r="I538" s="5">
        <v>59</v>
      </c>
      <c r="J538" s="3" t="s">
        <v>38</v>
      </c>
      <c r="K538" s="87">
        <v>1.01</v>
      </c>
      <c r="L538" s="87">
        <v>12</v>
      </c>
      <c r="M538" s="5">
        <v>1</v>
      </c>
      <c r="N538" s="8">
        <f>H538*I538</f>
        <v>1062</v>
      </c>
      <c r="O538" s="88">
        <f>L538*M538</f>
        <v>12</v>
      </c>
      <c r="P538" s="89">
        <f>N538+O538</f>
        <v>1074</v>
      </c>
      <c r="Q538" s="41">
        <f>P538*1.2</f>
        <v>1288.8</v>
      </c>
      <c r="R538" s="18" t="s">
        <v>50</v>
      </c>
      <c r="S538" s="88" t="s">
        <v>51</v>
      </c>
      <c r="T538" s="47">
        <v>8</v>
      </c>
      <c r="V538" s="16"/>
      <c r="W538" s="8" t="s">
        <v>28</v>
      </c>
      <c r="X538" s="47">
        <v>8</v>
      </c>
      <c r="Y538" s="88" t="s">
        <v>44</v>
      </c>
      <c r="Z538" s="88">
        <f>I538+M538-D538</f>
        <v>52</v>
      </c>
      <c r="AA538" s="8" t="s">
        <v>45</v>
      </c>
      <c r="AB538" s="16">
        <f>I538+M538-D538</f>
        <v>52</v>
      </c>
      <c r="AC538" s="8" t="s">
        <v>41</v>
      </c>
      <c r="AD538" s="88">
        <f>I538</f>
        <v>59</v>
      </c>
      <c r="AE538" s="8" t="s">
        <v>37</v>
      </c>
      <c r="AF538" s="16">
        <f>M538</f>
        <v>1</v>
      </c>
      <c r="AG538" s="8" t="s">
        <v>30</v>
      </c>
      <c r="AH538" s="16">
        <v>120</v>
      </c>
      <c r="AI538" s="8" t="s">
        <v>46</v>
      </c>
      <c r="AJ538" s="16">
        <f>AD538+AF538-1</f>
        <v>59</v>
      </c>
      <c r="AK538" s="8" t="s">
        <v>31</v>
      </c>
      <c r="AL538" s="16">
        <v>1</v>
      </c>
    </row>
    <row r="539" spans="1:38" ht="15.75" customHeight="1">
      <c r="A539" s="34">
        <v>89.5</v>
      </c>
      <c r="B539" s="35">
        <f>(G539*I539)+(K539*M539)</f>
        <v>90.100000000000009</v>
      </c>
      <c r="C539" s="63">
        <f>A539/1.51</f>
        <v>59.271523178807946</v>
      </c>
      <c r="D539" s="64">
        <f>_xlfn.CEILING.MATH(I539/8)</f>
        <v>8</v>
      </c>
      <c r="E539" s="34" t="s">
        <v>34</v>
      </c>
      <c r="F539" s="34" t="s">
        <v>43</v>
      </c>
      <c r="G539" s="35">
        <v>1.51</v>
      </c>
      <c r="H539" s="35">
        <v>18</v>
      </c>
      <c r="I539" s="38">
        <v>59</v>
      </c>
      <c r="J539" s="34" t="s">
        <v>39</v>
      </c>
      <c r="K539" s="35">
        <v>1.01</v>
      </c>
      <c r="L539" s="35">
        <v>12</v>
      </c>
      <c r="M539" s="38">
        <v>1</v>
      </c>
      <c r="N539" s="23">
        <f>H539*I539</f>
        <v>1062</v>
      </c>
      <c r="O539" s="21">
        <f>L539*M539</f>
        <v>12</v>
      </c>
      <c r="P539" s="39">
        <f>N539+O539</f>
        <v>1074</v>
      </c>
      <c r="Q539" s="42">
        <f>P539*1.2</f>
        <v>1288.8</v>
      </c>
      <c r="R539" s="20" t="s">
        <v>50</v>
      </c>
      <c r="S539" s="21" t="s">
        <v>51</v>
      </c>
      <c r="T539" s="49">
        <v>8</v>
      </c>
      <c r="U539" s="23"/>
      <c r="V539" s="24"/>
      <c r="W539" s="23" t="s">
        <v>28</v>
      </c>
      <c r="X539" s="49">
        <v>8</v>
      </c>
      <c r="Y539" s="21" t="s">
        <v>44</v>
      </c>
      <c r="Z539" s="21">
        <f>I539+M539-D539</f>
        <v>52</v>
      </c>
      <c r="AA539" s="23" t="s">
        <v>45</v>
      </c>
      <c r="AB539" s="24">
        <f>I539+M539-D539</f>
        <v>52</v>
      </c>
      <c r="AC539" s="23" t="s">
        <v>41</v>
      </c>
      <c r="AD539" s="21">
        <f>I539</f>
        <v>59</v>
      </c>
      <c r="AE539" s="23" t="s">
        <v>37</v>
      </c>
      <c r="AF539" s="24">
        <f>M539</f>
        <v>1</v>
      </c>
      <c r="AG539" s="23" t="s">
        <v>30</v>
      </c>
      <c r="AH539" s="24">
        <v>120</v>
      </c>
      <c r="AI539" s="23" t="s">
        <v>46</v>
      </c>
      <c r="AJ539" s="24">
        <f>AD539+AF539-1</f>
        <v>59</v>
      </c>
      <c r="AK539" s="23" t="s">
        <v>31</v>
      </c>
      <c r="AL539" s="24">
        <v>1</v>
      </c>
    </row>
    <row r="540" spans="1:38" ht="15.75" customHeight="1">
      <c r="A540" s="25">
        <v>90</v>
      </c>
      <c r="B540" s="26">
        <f>(G540*I540)+(K540*M540)</f>
        <v>90.6</v>
      </c>
      <c r="C540" s="59">
        <f>A540/1.51</f>
        <v>59.602649006622514</v>
      </c>
      <c r="D540" s="60">
        <f>_xlfn.CEILING.MATH(I540/8)</f>
        <v>8</v>
      </c>
      <c r="E540" s="29" t="s">
        <v>24</v>
      </c>
      <c r="F540" s="25" t="s">
        <v>40</v>
      </c>
      <c r="G540" s="26">
        <v>1.51</v>
      </c>
      <c r="H540" s="26">
        <v>18</v>
      </c>
      <c r="I540" s="30">
        <v>60</v>
      </c>
      <c r="J540" s="25"/>
      <c r="K540" s="26"/>
      <c r="L540" s="12"/>
      <c r="M540" s="30"/>
      <c r="N540" s="14">
        <f>H540*I540</f>
        <v>1080</v>
      </c>
      <c r="O540" s="12">
        <f>L540*M540</f>
        <v>0</v>
      </c>
      <c r="P540" s="31">
        <f>N540+O540</f>
        <v>1080</v>
      </c>
      <c r="Q540" s="44">
        <f>P540*1.2</f>
        <v>1296</v>
      </c>
      <c r="R540" s="11" t="s">
        <v>50</v>
      </c>
      <c r="S540" s="12" t="s">
        <v>51</v>
      </c>
      <c r="T540" s="45">
        <v>8</v>
      </c>
      <c r="U540" s="14"/>
      <c r="V540" s="15"/>
      <c r="W540" s="14" t="s">
        <v>28</v>
      </c>
      <c r="X540" s="45">
        <v>8</v>
      </c>
      <c r="Y540" s="12" t="s">
        <v>44</v>
      </c>
      <c r="Z540" s="12">
        <f>I540+M540-D540</f>
        <v>52</v>
      </c>
      <c r="AA540" s="14" t="s">
        <v>45</v>
      </c>
      <c r="AB540" s="15">
        <f>I540+M540-D540</f>
        <v>52</v>
      </c>
      <c r="AC540" s="14" t="s">
        <v>41</v>
      </c>
      <c r="AD540" s="12">
        <f>I540</f>
        <v>60</v>
      </c>
      <c r="AE540" s="14"/>
      <c r="AF540" s="15"/>
      <c r="AG540" s="14" t="s">
        <v>30</v>
      </c>
      <c r="AH540" s="15">
        <v>120</v>
      </c>
      <c r="AI540" s="14" t="s">
        <v>46</v>
      </c>
      <c r="AJ540" s="15">
        <f>AD540+AF540-1</f>
        <v>59</v>
      </c>
      <c r="AK540" s="14" t="s">
        <v>31</v>
      </c>
      <c r="AL540" s="15">
        <v>1</v>
      </c>
    </row>
    <row r="541" spans="1:38" ht="15.75" customHeight="1">
      <c r="A541" s="3">
        <v>90</v>
      </c>
      <c r="B541" s="4">
        <f>(G541*I541)+(K541*M541)</f>
        <v>90.6</v>
      </c>
      <c r="C541" s="61">
        <f>A541/1.51</f>
        <v>59.602649006622514</v>
      </c>
      <c r="D541" s="62">
        <f>_xlfn.CEILING.MATH(I541/8)</f>
        <v>8</v>
      </c>
      <c r="E541" s="17" t="s">
        <v>32</v>
      </c>
      <c r="F541" s="3" t="s">
        <v>42</v>
      </c>
      <c r="G541" s="4">
        <v>1.51</v>
      </c>
      <c r="H541" s="4">
        <v>18</v>
      </c>
      <c r="I541" s="5">
        <v>60</v>
      </c>
      <c r="J541" s="3"/>
      <c r="K541" s="4"/>
      <c r="M541" s="5"/>
      <c r="N541" s="8">
        <f>H541*I541</f>
        <v>1080</v>
      </c>
      <c r="O541" s="2">
        <f>L541*M541</f>
        <v>0</v>
      </c>
      <c r="P541" s="9">
        <f>N541+O541</f>
        <v>1080</v>
      </c>
      <c r="Q541" s="41">
        <f>P541*1.2</f>
        <v>1296</v>
      </c>
      <c r="R541" s="18" t="s">
        <v>50</v>
      </c>
      <c r="S541" s="2" t="s">
        <v>51</v>
      </c>
      <c r="T541" s="47">
        <v>8</v>
      </c>
      <c r="V541" s="16"/>
      <c r="W541" s="8" t="s">
        <v>28</v>
      </c>
      <c r="X541" s="47">
        <v>8</v>
      </c>
      <c r="Y541" s="2" t="s">
        <v>44</v>
      </c>
      <c r="Z541" s="2">
        <f>I541+M541-D541</f>
        <v>52</v>
      </c>
      <c r="AA541" s="8" t="s">
        <v>45</v>
      </c>
      <c r="AB541" s="16">
        <f>I541+M541-D541</f>
        <v>52</v>
      </c>
      <c r="AC541" s="8" t="s">
        <v>41</v>
      </c>
      <c r="AD541" s="2">
        <f>I541</f>
        <v>60</v>
      </c>
      <c r="AE541" s="8"/>
      <c r="AG541" s="8" t="s">
        <v>30</v>
      </c>
      <c r="AH541" s="16">
        <v>120</v>
      </c>
      <c r="AI541" s="8" t="s">
        <v>46</v>
      </c>
      <c r="AJ541" s="16">
        <f>AD541+AF541-1</f>
        <v>59</v>
      </c>
      <c r="AK541" s="8" t="s">
        <v>31</v>
      </c>
      <c r="AL541" s="16">
        <v>1</v>
      </c>
    </row>
    <row r="542" spans="1:38" ht="15.75" customHeight="1">
      <c r="A542" s="3">
        <v>90</v>
      </c>
      <c r="B542" s="87">
        <f>(G542*I542)+(K542*M542)</f>
        <v>90.6</v>
      </c>
      <c r="C542" s="61">
        <f>A542/1.51</f>
        <v>59.602649006622514</v>
      </c>
      <c r="D542" s="62">
        <f>_xlfn.CEILING.MATH(I542/8)</f>
        <v>8</v>
      </c>
      <c r="E542" s="3" t="s">
        <v>34</v>
      </c>
      <c r="F542" s="3" t="s">
        <v>43</v>
      </c>
      <c r="G542" s="87">
        <v>1.51</v>
      </c>
      <c r="H542" s="87">
        <v>18</v>
      </c>
      <c r="I542" s="5">
        <v>60</v>
      </c>
      <c r="J542" s="3"/>
      <c r="K542" s="87"/>
      <c r="L542" s="88"/>
      <c r="M542" s="5"/>
      <c r="N542" s="8">
        <f>H542*I542</f>
        <v>1080</v>
      </c>
      <c r="O542" s="88">
        <f>L542*M542</f>
        <v>0</v>
      </c>
      <c r="P542" s="89">
        <f>N542+O542</f>
        <v>1080</v>
      </c>
      <c r="Q542" s="41">
        <f>P542*1.2</f>
        <v>1296</v>
      </c>
      <c r="R542" s="18" t="s">
        <v>50</v>
      </c>
      <c r="S542" s="2" t="s">
        <v>51</v>
      </c>
      <c r="T542" s="47">
        <v>8</v>
      </c>
      <c r="V542" s="16"/>
      <c r="W542" s="8" t="s">
        <v>28</v>
      </c>
      <c r="X542" s="47">
        <v>8</v>
      </c>
      <c r="Y542" s="88" t="s">
        <v>44</v>
      </c>
      <c r="Z542" s="88">
        <f>I542+M542-D542</f>
        <v>52</v>
      </c>
      <c r="AA542" s="8" t="s">
        <v>45</v>
      </c>
      <c r="AB542" s="16">
        <f>I542+M542-D542</f>
        <v>52</v>
      </c>
      <c r="AC542" s="8" t="s">
        <v>41</v>
      </c>
      <c r="AD542" s="88">
        <f>I542</f>
        <v>60</v>
      </c>
      <c r="AE542" s="8"/>
      <c r="AG542" s="8" t="s">
        <v>30</v>
      </c>
      <c r="AH542" s="16">
        <v>120</v>
      </c>
      <c r="AI542" s="8" t="s">
        <v>46</v>
      </c>
      <c r="AJ542" s="16">
        <f>AD542+AF542-1</f>
        <v>59</v>
      </c>
      <c r="AK542" s="8" t="s">
        <v>31</v>
      </c>
      <c r="AL542" s="16">
        <v>1</v>
      </c>
    </row>
    <row r="543" spans="1:38" ht="15.75" customHeight="1">
      <c r="A543" s="3">
        <v>90.5</v>
      </c>
      <c r="B543" s="87">
        <f>(G543*I543)+(K543*M543)</f>
        <v>91.11</v>
      </c>
      <c r="C543" s="61">
        <f>A543/1.51</f>
        <v>59.933774834437088</v>
      </c>
      <c r="D543" s="62">
        <f>_xlfn.CEILING.MATH(I543/8)</f>
        <v>8</v>
      </c>
      <c r="E543" s="7" t="s">
        <v>24</v>
      </c>
      <c r="F543" s="3" t="s">
        <v>40</v>
      </c>
      <c r="G543" s="87">
        <v>1.51</v>
      </c>
      <c r="H543" s="87">
        <v>18</v>
      </c>
      <c r="I543" s="5">
        <v>60</v>
      </c>
      <c r="J543" s="3" t="s">
        <v>25</v>
      </c>
      <c r="K543" s="87">
        <v>0.51</v>
      </c>
      <c r="L543" s="87">
        <v>6</v>
      </c>
      <c r="M543" s="5">
        <v>1</v>
      </c>
      <c r="N543" s="8">
        <f>H543*I543</f>
        <v>1080</v>
      </c>
      <c r="O543" s="88">
        <f>L543*M543</f>
        <v>6</v>
      </c>
      <c r="P543" s="89">
        <f>N543+O543</f>
        <v>1086</v>
      </c>
      <c r="Q543" s="41">
        <f>P543*1.2</f>
        <v>1303.2</v>
      </c>
      <c r="R543" s="18" t="s">
        <v>50</v>
      </c>
      <c r="S543" s="88" t="s">
        <v>51</v>
      </c>
      <c r="T543" s="47">
        <v>8</v>
      </c>
      <c r="V543" s="16"/>
      <c r="W543" s="8" t="s">
        <v>28</v>
      </c>
      <c r="X543" s="47">
        <v>8</v>
      </c>
      <c r="Y543" s="88" t="s">
        <v>44</v>
      </c>
      <c r="Z543" s="88">
        <f>I543+M543-D543</f>
        <v>53</v>
      </c>
      <c r="AA543" s="8" t="s">
        <v>45</v>
      </c>
      <c r="AB543" s="16">
        <f>I543+M543-D543</f>
        <v>53</v>
      </c>
      <c r="AC543" s="8" t="s">
        <v>41</v>
      </c>
      <c r="AD543" s="88">
        <f>I543</f>
        <v>60</v>
      </c>
      <c r="AE543" s="8" t="s">
        <v>29</v>
      </c>
      <c r="AF543" s="16">
        <f>M543</f>
        <v>1</v>
      </c>
      <c r="AG543" s="8" t="s">
        <v>30</v>
      </c>
      <c r="AH543" s="16">
        <v>122</v>
      </c>
      <c r="AI543" s="8" t="s">
        <v>46</v>
      </c>
      <c r="AJ543" s="16">
        <f>AD543+AF543-1</f>
        <v>60</v>
      </c>
      <c r="AK543" s="8" t="s">
        <v>31</v>
      </c>
      <c r="AL543" s="16">
        <v>1</v>
      </c>
    </row>
    <row r="544" spans="1:38" ht="15.75" customHeight="1">
      <c r="A544" s="3">
        <v>90.5</v>
      </c>
      <c r="B544" s="87">
        <f>(G544*I544)+(K544*M544)</f>
        <v>91.11</v>
      </c>
      <c r="C544" s="61">
        <f>A544/1.51</f>
        <v>59.933774834437088</v>
      </c>
      <c r="D544" s="62">
        <f>_xlfn.CEILING.MATH(I544/8)</f>
        <v>8</v>
      </c>
      <c r="E544" s="17" t="s">
        <v>32</v>
      </c>
      <c r="F544" s="3" t="s">
        <v>42</v>
      </c>
      <c r="G544" s="87">
        <v>1.51</v>
      </c>
      <c r="H544" s="87">
        <v>18</v>
      </c>
      <c r="I544" s="5">
        <v>60</v>
      </c>
      <c r="J544" s="3" t="s">
        <v>33</v>
      </c>
      <c r="K544" s="87">
        <v>0.51</v>
      </c>
      <c r="L544" s="87">
        <v>6</v>
      </c>
      <c r="M544" s="5">
        <v>1</v>
      </c>
      <c r="N544" s="8">
        <f>H544*I544</f>
        <v>1080</v>
      </c>
      <c r="O544" s="88">
        <f>L544*M544</f>
        <v>6</v>
      </c>
      <c r="P544" s="89">
        <f>N544+O544</f>
        <v>1086</v>
      </c>
      <c r="Q544" s="41">
        <f>P544*1.2</f>
        <v>1303.2</v>
      </c>
      <c r="R544" s="18" t="s">
        <v>50</v>
      </c>
      <c r="S544" s="2" t="s">
        <v>51</v>
      </c>
      <c r="T544" s="47">
        <v>8</v>
      </c>
      <c r="V544" s="16"/>
      <c r="W544" s="8" t="s">
        <v>28</v>
      </c>
      <c r="X544" s="47">
        <v>8</v>
      </c>
      <c r="Y544" s="88" t="s">
        <v>44</v>
      </c>
      <c r="Z544" s="88">
        <f>I544+M544-D544</f>
        <v>53</v>
      </c>
      <c r="AA544" s="8" t="s">
        <v>45</v>
      </c>
      <c r="AB544" s="16">
        <f>I544+M544-D544</f>
        <v>53</v>
      </c>
      <c r="AC544" s="8" t="s">
        <v>41</v>
      </c>
      <c r="AD544" s="88">
        <f>I544</f>
        <v>60</v>
      </c>
      <c r="AE544" s="8" t="s">
        <v>29</v>
      </c>
      <c r="AF544" s="16">
        <f>M544</f>
        <v>1</v>
      </c>
      <c r="AG544" s="8" t="s">
        <v>30</v>
      </c>
      <c r="AH544" s="16">
        <v>122</v>
      </c>
      <c r="AI544" s="8" t="s">
        <v>46</v>
      </c>
      <c r="AJ544" s="16">
        <f>AD544+AF544-1</f>
        <v>60</v>
      </c>
      <c r="AK544" s="8" t="s">
        <v>31</v>
      </c>
      <c r="AL544" s="16">
        <v>1</v>
      </c>
    </row>
    <row r="545" spans="1:38" ht="15.75" customHeight="1">
      <c r="A545" s="3">
        <v>90.5</v>
      </c>
      <c r="B545" s="87">
        <f>(G545*I545)+(K545*M545)</f>
        <v>91.11</v>
      </c>
      <c r="C545" s="61">
        <f>A545/1.51</f>
        <v>59.933774834437088</v>
      </c>
      <c r="D545" s="62">
        <f>_xlfn.CEILING.MATH(I545/8)</f>
        <v>8</v>
      </c>
      <c r="E545" s="3" t="s">
        <v>34</v>
      </c>
      <c r="F545" s="3" t="s">
        <v>43</v>
      </c>
      <c r="G545" s="87">
        <v>1.51</v>
      </c>
      <c r="H545" s="87">
        <v>18</v>
      </c>
      <c r="I545" s="5">
        <v>60</v>
      </c>
      <c r="J545" s="3" t="s">
        <v>35</v>
      </c>
      <c r="K545" s="87">
        <v>0.51</v>
      </c>
      <c r="L545" s="87">
        <v>6</v>
      </c>
      <c r="M545" s="5">
        <v>1</v>
      </c>
      <c r="N545" s="8">
        <f>H545*I545</f>
        <v>1080</v>
      </c>
      <c r="O545" s="88">
        <f>L545*M545</f>
        <v>6</v>
      </c>
      <c r="P545" s="89">
        <f>N545+O545</f>
        <v>1086</v>
      </c>
      <c r="Q545" s="41">
        <f>P545*1.2</f>
        <v>1303.2</v>
      </c>
      <c r="R545" s="18" t="s">
        <v>50</v>
      </c>
      <c r="S545" s="88" t="s">
        <v>51</v>
      </c>
      <c r="T545" s="47">
        <v>8</v>
      </c>
      <c r="V545" s="16"/>
      <c r="W545" s="8" t="s">
        <v>28</v>
      </c>
      <c r="X545" s="47">
        <v>8</v>
      </c>
      <c r="Y545" s="88" t="s">
        <v>44</v>
      </c>
      <c r="Z545" s="88">
        <f>I545+M545-D545</f>
        <v>53</v>
      </c>
      <c r="AA545" s="8" t="s">
        <v>45</v>
      </c>
      <c r="AB545" s="16">
        <f>I545+M545-D545</f>
        <v>53</v>
      </c>
      <c r="AC545" s="8" t="s">
        <v>41</v>
      </c>
      <c r="AD545" s="88">
        <f>I545</f>
        <v>60</v>
      </c>
      <c r="AE545" s="8" t="s">
        <v>29</v>
      </c>
      <c r="AF545" s="16">
        <f>M545</f>
        <v>1</v>
      </c>
      <c r="AG545" s="8" t="s">
        <v>30</v>
      </c>
      <c r="AH545" s="16">
        <v>122</v>
      </c>
      <c r="AI545" s="8" t="s">
        <v>46</v>
      </c>
      <c r="AJ545" s="16">
        <f>AD545+AF545-1</f>
        <v>60</v>
      </c>
      <c r="AK545" s="8" t="s">
        <v>31</v>
      </c>
      <c r="AL545" s="16">
        <v>1</v>
      </c>
    </row>
    <row r="546" spans="1:38" ht="15.75" customHeight="1">
      <c r="A546" s="3">
        <v>91</v>
      </c>
      <c r="B546" s="87">
        <f>(G546*I546)+(K546*M546)</f>
        <v>91.61</v>
      </c>
      <c r="C546" s="61">
        <f>A546/1.51</f>
        <v>60.264900662251655</v>
      </c>
      <c r="D546" s="62">
        <f>_xlfn.CEILING.MATH(I546/8)</f>
        <v>8</v>
      </c>
      <c r="E546" s="7" t="s">
        <v>24</v>
      </c>
      <c r="F546" s="3" t="s">
        <v>40</v>
      </c>
      <c r="G546" s="87">
        <v>1.51</v>
      </c>
      <c r="H546" s="87">
        <v>18</v>
      </c>
      <c r="I546" s="5">
        <v>60</v>
      </c>
      <c r="J546" s="3" t="s">
        <v>36</v>
      </c>
      <c r="K546" s="87">
        <v>1.01</v>
      </c>
      <c r="L546" s="87">
        <v>12</v>
      </c>
      <c r="M546" s="5">
        <v>1</v>
      </c>
      <c r="N546" s="8">
        <f>H546*I546</f>
        <v>1080</v>
      </c>
      <c r="O546" s="88">
        <f>L546*M546</f>
        <v>12</v>
      </c>
      <c r="P546" s="89">
        <f>N546+O546</f>
        <v>1092</v>
      </c>
      <c r="Q546" s="41">
        <f>P546*1.2</f>
        <v>1310.3999999999999</v>
      </c>
      <c r="R546" s="18" t="s">
        <v>50</v>
      </c>
      <c r="S546" s="88" t="s">
        <v>51</v>
      </c>
      <c r="T546" s="47">
        <v>8</v>
      </c>
      <c r="V546" s="16"/>
      <c r="W546" s="8" t="s">
        <v>28</v>
      </c>
      <c r="X546" s="47">
        <v>8</v>
      </c>
      <c r="Y546" s="88" t="s">
        <v>44</v>
      </c>
      <c r="Z546" s="88">
        <f>I546+M546-D546</f>
        <v>53</v>
      </c>
      <c r="AA546" s="8" t="s">
        <v>45</v>
      </c>
      <c r="AB546" s="16">
        <f>I546+M546-D546</f>
        <v>53</v>
      </c>
      <c r="AC546" s="8" t="s">
        <v>41</v>
      </c>
      <c r="AD546" s="88">
        <f>I546</f>
        <v>60</v>
      </c>
      <c r="AE546" s="8" t="s">
        <v>37</v>
      </c>
      <c r="AF546" s="16">
        <f>M546</f>
        <v>1</v>
      </c>
      <c r="AG546" s="8" t="s">
        <v>30</v>
      </c>
      <c r="AH546" s="16">
        <v>122</v>
      </c>
      <c r="AI546" s="8" t="s">
        <v>46</v>
      </c>
      <c r="AJ546" s="16">
        <f>AD546+AF546-1</f>
        <v>60</v>
      </c>
      <c r="AK546" s="8" t="s">
        <v>31</v>
      </c>
      <c r="AL546" s="16">
        <v>1</v>
      </c>
    </row>
    <row r="547" spans="1:38" ht="15.75" customHeight="1">
      <c r="A547" s="3">
        <v>91</v>
      </c>
      <c r="B547" s="87">
        <f>(G547*I547)+(K547*M547)</f>
        <v>91.61</v>
      </c>
      <c r="C547" s="61">
        <f>A547/1.51</f>
        <v>60.264900662251655</v>
      </c>
      <c r="D547" s="62">
        <f>_xlfn.CEILING.MATH(I547/8)</f>
        <v>8</v>
      </c>
      <c r="E547" s="17" t="s">
        <v>32</v>
      </c>
      <c r="F547" s="3" t="s">
        <v>42</v>
      </c>
      <c r="G547" s="87">
        <v>1.51</v>
      </c>
      <c r="H547" s="87">
        <v>18</v>
      </c>
      <c r="I547" s="5">
        <v>60</v>
      </c>
      <c r="J547" s="3" t="s">
        <v>38</v>
      </c>
      <c r="K547" s="87">
        <v>1.01</v>
      </c>
      <c r="L547" s="87">
        <v>12</v>
      </c>
      <c r="M547" s="5">
        <v>1</v>
      </c>
      <c r="N547" s="8">
        <f>H547*I547</f>
        <v>1080</v>
      </c>
      <c r="O547" s="88">
        <f>L547*M547</f>
        <v>12</v>
      </c>
      <c r="P547" s="89">
        <f>N547+O547</f>
        <v>1092</v>
      </c>
      <c r="Q547" s="41">
        <f>P547*1.2</f>
        <v>1310.3999999999999</v>
      </c>
      <c r="R547" s="18" t="s">
        <v>50</v>
      </c>
      <c r="S547" s="88" t="s">
        <v>51</v>
      </c>
      <c r="T547" s="47">
        <v>8</v>
      </c>
      <c r="V547" s="16"/>
      <c r="W547" s="8" t="s">
        <v>28</v>
      </c>
      <c r="X547" s="47">
        <v>8</v>
      </c>
      <c r="Y547" s="88" t="s">
        <v>44</v>
      </c>
      <c r="Z547" s="88">
        <f>I547+M547-D547</f>
        <v>53</v>
      </c>
      <c r="AA547" s="8" t="s">
        <v>45</v>
      </c>
      <c r="AB547" s="16">
        <f>I547+M547-D547</f>
        <v>53</v>
      </c>
      <c r="AC547" s="8" t="s">
        <v>41</v>
      </c>
      <c r="AD547" s="88">
        <f>I547</f>
        <v>60</v>
      </c>
      <c r="AE547" s="8" t="s">
        <v>37</v>
      </c>
      <c r="AF547" s="16">
        <f>M547</f>
        <v>1</v>
      </c>
      <c r="AG547" s="8" t="s">
        <v>30</v>
      </c>
      <c r="AH547" s="16">
        <v>122</v>
      </c>
      <c r="AI547" s="8" t="s">
        <v>46</v>
      </c>
      <c r="AJ547" s="16">
        <f>AD547+AF547-1</f>
        <v>60</v>
      </c>
      <c r="AK547" s="8" t="s">
        <v>31</v>
      </c>
      <c r="AL547" s="16">
        <v>1</v>
      </c>
    </row>
    <row r="548" spans="1:38" ht="15.75" customHeight="1">
      <c r="A548" s="34">
        <v>91</v>
      </c>
      <c r="B548" s="35">
        <f>(G548*I548)+(K548*M548)</f>
        <v>91.61</v>
      </c>
      <c r="C548" s="63">
        <f>A548/1.51</f>
        <v>60.264900662251655</v>
      </c>
      <c r="D548" s="64">
        <f>_xlfn.CEILING.MATH(I548/8)</f>
        <v>8</v>
      </c>
      <c r="E548" s="34" t="s">
        <v>34</v>
      </c>
      <c r="F548" s="34" t="s">
        <v>43</v>
      </c>
      <c r="G548" s="35">
        <v>1.51</v>
      </c>
      <c r="H548" s="35">
        <v>18</v>
      </c>
      <c r="I548" s="38">
        <v>60</v>
      </c>
      <c r="J548" s="34" t="s">
        <v>39</v>
      </c>
      <c r="K548" s="35">
        <v>1.01</v>
      </c>
      <c r="L548" s="35">
        <v>12</v>
      </c>
      <c r="M548" s="38">
        <v>1</v>
      </c>
      <c r="N548" s="23">
        <f>H548*I548</f>
        <v>1080</v>
      </c>
      <c r="O548" s="21">
        <f>L548*M548</f>
        <v>12</v>
      </c>
      <c r="P548" s="39">
        <f>N548+O548</f>
        <v>1092</v>
      </c>
      <c r="Q548" s="42">
        <f>P548*1.2</f>
        <v>1310.3999999999999</v>
      </c>
      <c r="R548" s="20" t="s">
        <v>50</v>
      </c>
      <c r="S548" s="21" t="s">
        <v>51</v>
      </c>
      <c r="T548" s="49">
        <v>8</v>
      </c>
      <c r="U548" s="23"/>
      <c r="V548" s="24"/>
      <c r="W548" s="23" t="s">
        <v>28</v>
      </c>
      <c r="X548" s="49">
        <v>8</v>
      </c>
      <c r="Y548" s="21" t="s">
        <v>44</v>
      </c>
      <c r="Z548" s="21">
        <f>I548+M548-D548</f>
        <v>53</v>
      </c>
      <c r="AA548" s="23" t="s">
        <v>45</v>
      </c>
      <c r="AB548" s="24">
        <f>I548+M548-D548</f>
        <v>53</v>
      </c>
      <c r="AC548" s="23" t="s">
        <v>41</v>
      </c>
      <c r="AD548" s="21">
        <f>I548</f>
        <v>60</v>
      </c>
      <c r="AE548" s="23" t="s">
        <v>37</v>
      </c>
      <c r="AF548" s="24">
        <f>M548</f>
        <v>1</v>
      </c>
      <c r="AG548" s="23" t="s">
        <v>30</v>
      </c>
      <c r="AH548" s="24">
        <v>122</v>
      </c>
      <c r="AI548" s="23" t="s">
        <v>46</v>
      </c>
      <c r="AJ548" s="24">
        <f>AD548+AF548-1</f>
        <v>60</v>
      </c>
      <c r="AK548" s="23" t="s">
        <v>31</v>
      </c>
      <c r="AL548" s="24">
        <v>1</v>
      </c>
    </row>
    <row r="549" spans="1:38" ht="15.75" customHeight="1">
      <c r="A549" s="25">
        <v>91.5</v>
      </c>
      <c r="B549" s="26">
        <f>(G549*I549)+(K549*M549)</f>
        <v>92.11</v>
      </c>
      <c r="C549" s="59">
        <f>A549/1.51</f>
        <v>60.596026490066222</v>
      </c>
      <c r="D549" s="60">
        <f>_xlfn.CEILING.MATH(I549/8)</f>
        <v>8</v>
      </c>
      <c r="E549" s="29" t="s">
        <v>24</v>
      </c>
      <c r="F549" s="25" t="s">
        <v>40</v>
      </c>
      <c r="G549" s="26">
        <v>1.51</v>
      </c>
      <c r="H549" s="26">
        <v>18</v>
      </c>
      <c r="I549" s="30">
        <v>61</v>
      </c>
      <c r="J549" s="25"/>
      <c r="K549" s="26"/>
      <c r="L549" s="12"/>
      <c r="M549" s="30"/>
      <c r="N549" s="14">
        <f>H549*I549</f>
        <v>1098</v>
      </c>
      <c r="O549" s="12">
        <f>L549*M549</f>
        <v>0</v>
      </c>
      <c r="P549" s="31">
        <f>N549+O549</f>
        <v>1098</v>
      </c>
      <c r="Q549" s="44">
        <f>P549*1.2</f>
        <v>1317.6</v>
      </c>
      <c r="R549" s="11" t="s">
        <v>50</v>
      </c>
      <c r="S549" s="12" t="s">
        <v>51</v>
      </c>
      <c r="T549" s="45">
        <v>8</v>
      </c>
      <c r="U549" s="14"/>
      <c r="V549" s="15"/>
      <c r="W549" s="14" t="s">
        <v>28</v>
      </c>
      <c r="X549" s="45">
        <v>8</v>
      </c>
      <c r="Y549" s="12" t="s">
        <v>44</v>
      </c>
      <c r="Z549" s="12">
        <f>I549+M549-D549</f>
        <v>53</v>
      </c>
      <c r="AA549" s="14" t="s">
        <v>45</v>
      </c>
      <c r="AB549" s="15">
        <f>I549+M549-D549</f>
        <v>53</v>
      </c>
      <c r="AC549" s="14" t="s">
        <v>41</v>
      </c>
      <c r="AD549" s="12">
        <f>I549</f>
        <v>61</v>
      </c>
      <c r="AE549" s="14"/>
      <c r="AF549" s="15"/>
      <c r="AG549" s="14" t="s">
        <v>30</v>
      </c>
      <c r="AH549" s="15">
        <v>122</v>
      </c>
      <c r="AI549" s="14" t="s">
        <v>46</v>
      </c>
      <c r="AJ549" s="15">
        <f>AD549+AF549-1</f>
        <v>60</v>
      </c>
      <c r="AK549" s="14" t="s">
        <v>31</v>
      </c>
      <c r="AL549" s="15">
        <v>1</v>
      </c>
    </row>
    <row r="550" spans="1:38" ht="15.75" customHeight="1">
      <c r="A550" s="3">
        <v>91.5</v>
      </c>
      <c r="B550" s="4">
        <f>(G550*I550)+(K550*M550)</f>
        <v>92.11</v>
      </c>
      <c r="C550" s="61">
        <f>A550/1.51</f>
        <v>60.596026490066222</v>
      </c>
      <c r="D550" s="62">
        <f>_xlfn.CEILING.MATH(I550/8)</f>
        <v>8</v>
      </c>
      <c r="E550" s="17" t="s">
        <v>32</v>
      </c>
      <c r="F550" s="3" t="s">
        <v>42</v>
      </c>
      <c r="G550" s="4">
        <v>1.51</v>
      </c>
      <c r="H550" s="4">
        <v>18</v>
      </c>
      <c r="I550" s="5">
        <v>61</v>
      </c>
      <c r="J550" s="3"/>
      <c r="K550" s="4"/>
      <c r="M550" s="5"/>
      <c r="N550" s="8">
        <f>H550*I550</f>
        <v>1098</v>
      </c>
      <c r="O550" s="2">
        <f>L550*M550</f>
        <v>0</v>
      </c>
      <c r="P550" s="9">
        <f>N550+O550</f>
        <v>1098</v>
      </c>
      <c r="Q550" s="41">
        <f>P550*1.2</f>
        <v>1317.6</v>
      </c>
      <c r="R550" s="18" t="s">
        <v>50</v>
      </c>
      <c r="S550" s="2" t="s">
        <v>51</v>
      </c>
      <c r="T550" s="47">
        <v>8</v>
      </c>
      <c r="V550" s="16"/>
      <c r="W550" s="8" t="s">
        <v>28</v>
      </c>
      <c r="X550" s="47">
        <v>8</v>
      </c>
      <c r="Y550" s="2" t="s">
        <v>44</v>
      </c>
      <c r="Z550" s="2">
        <f>I550+M550-D550</f>
        <v>53</v>
      </c>
      <c r="AA550" s="8" t="s">
        <v>45</v>
      </c>
      <c r="AB550" s="16">
        <f>I550+M550-D550</f>
        <v>53</v>
      </c>
      <c r="AC550" s="8" t="s">
        <v>41</v>
      </c>
      <c r="AD550" s="2">
        <f>I550</f>
        <v>61</v>
      </c>
      <c r="AE550" s="8"/>
      <c r="AG550" s="8" t="s">
        <v>30</v>
      </c>
      <c r="AH550" s="16">
        <v>122</v>
      </c>
      <c r="AI550" s="8" t="s">
        <v>46</v>
      </c>
      <c r="AJ550" s="16">
        <f>AD550+AF550-1</f>
        <v>60</v>
      </c>
      <c r="AK550" s="8" t="s">
        <v>31</v>
      </c>
      <c r="AL550" s="16">
        <v>1</v>
      </c>
    </row>
    <row r="551" spans="1:38" ht="15.75" customHeight="1">
      <c r="A551" s="3">
        <v>91.5</v>
      </c>
      <c r="B551" s="4">
        <f>(G551*I551)+(K551*M551)</f>
        <v>92.11</v>
      </c>
      <c r="C551" s="61">
        <f>A551/1.51</f>
        <v>60.596026490066222</v>
      </c>
      <c r="D551" s="62">
        <f>_xlfn.CEILING.MATH(I551/8)</f>
        <v>8</v>
      </c>
      <c r="E551" s="3" t="s">
        <v>34</v>
      </c>
      <c r="F551" s="3" t="s">
        <v>43</v>
      </c>
      <c r="G551" s="4">
        <v>1.51</v>
      </c>
      <c r="H551" s="4">
        <v>18</v>
      </c>
      <c r="I551" s="5">
        <v>61</v>
      </c>
      <c r="J551" s="3"/>
      <c r="K551" s="4"/>
      <c r="M551" s="5"/>
      <c r="N551" s="8">
        <f>H551*I551</f>
        <v>1098</v>
      </c>
      <c r="O551" s="2">
        <f>L551*M551</f>
        <v>0</v>
      </c>
      <c r="P551" s="9">
        <f>N551+O551</f>
        <v>1098</v>
      </c>
      <c r="Q551" s="41">
        <f>P551*1.2</f>
        <v>1317.6</v>
      </c>
      <c r="R551" s="18" t="s">
        <v>50</v>
      </c>
      <c r="S551" s="2" t="s">
        <v>51</v>
      </c>
      <c r="T551" s="47">
        <v>8</v>
      </c>
      <c r="V551" s="16"/>
      <c r="W551" s="8" t="s">
        <v>28</v>
      </c>
      <c r="X551" s="47">
        <v>8</v>
      </c>
      <c r="Y551" s="2" t="s">
        <v>44</v>
      </c>
      <c r="Z551" s="2">
        <f>I551+M551-D551</f>
        <v>53</v>
      </c>
      <c r="AA551" s="8" t="s">
        <v>45</v>
      </c>
      <c r="AB551" s="16">
        <f>I551+M551-D551</f>
        <v>53</v>
      </c>
      <c r="AC551" s="8" t="s">
        <v>41</v>
      </c>
      <c r="AD551" s="2">
        <f>I551</f>
        <v>61</v>
      </c>
      <c r="AE551" s="8"/>
      <c r="AG551" s="8" t="s">
        <v>30</v>
      </c>
      <c r="AH551" s="16">
        <v>122</v>
      </c>
      <c r="AI551" s="8" t="s">
        <v>46</v>
      </c>
      <c r="AJ551" s="16">
        <f>AD551+AF551-1</f>
        <v>60</v>
      </c>
      <c r="AK551" s="8" t="s">
        <v>31</v>
      </c>
      <c r="AL551" s="16">
        <v>1</v>
      </c>
    </row>
    <row r="552" spans="1:38" ht="15.75" customHeight="1">
      <c r="A552" s="3">
        <v>92</v>
      </c>
      <c r="B552" s="4">
        <f>(G552*I552)+(K552*M552)</f>
        <v>92.62</v>
      </c>
      <c r="C552" s="61">
        <f>A552/1.51</f>
        <v>60.927152317880797</v>
      </c>
      <c r="D552" s="62">
        <f>_xlfn.CEILING.MATH(I552/8)</f>
        <v>8</v>
      </c>
      <c r="E552" s="7" t="s">
        <v>24</v>
      </c>
      <c r="F552" s="3" t="s">
        <v>40</v>
      </c>
      <c r="G552" s="4">
        <v>1.51</v>
      </c>
      <c r="H552" s="4">
        <v>18</v>
      </c>
      <c r="I552" s="5">
        <v>61</v>
      </c>
      <c r="J552" s="3" t="s">
        <v>25</v>
      </c>
      <c r="K552" s="4">
        <v>0.51</v>
      </c>
      <c r="L552" s="4">
        <v>6</v>
      </c>
      <c r="M552" s="5">
        <v>1</v>
      </c>
      <c r="N552" s="8">
        <f>H552*I552</f>
        <v>1098</v>
      </c>
      <c r="O552" s="2">
        <f>L552*M552</f>
        <v>6</v>
      </c>
      <c r="P552" s="9">
        <f>N552+O552</f>
        <v>1104</v>
      </c>
      <c r="Q552" s="41">
        <f>P552*1.2</f>
        <v>1324.8</v>
      </c>
      <c r="R552" s="18" t="s">
        <v>50</v>
      </c>
      <c r="S552" s="2" t="s">
        <v>51</v>
      </c>
      <c r="T552" s="47">
        <v>8</v>
      </c>
      <c r="V552" s="16"/>
      <c r="W552" s="8" t="s">
        <v>28</v>
      </c>
      <c r="X552" s="47">
        <v>8</v>
      </c>
      <c r="Y552" s="2" t="s">
        <v>44</v>
      </c>
      <c r="Z552" s="2">
        <f>I552+M552-D552</f>
        <v>54</v>
      </c>
      <c r="AA552" s="8" t="s">
        <v>45</v>
      </c>
      <c r="AB552" s="16">
        <f>I552+M552-D552</f>
        <v>54</v>
      </c>
      <c r="AC552" s="8" t="s">
        <v>41</v>
      </c>
      <c r="AD552" s="2">
        <f>I552</f>
        <v>61</v>
      </c>
      <c r="AE552" s="8" t="s">
        <v>29</v>
      </c>
      <c r="AF552" s="16">
        <f>M552</f>
        <v>1</v>
      </c>
      <c r="AG552" s="8" t="s">
        <v>30</v>
      </c>
      <c r="AH552" s="16">
        <v>124</v>
      </c>
      <c r="AI552" s="8" t="s">
        <v>46</v>
      </c>
      <c r="AJ552" s="16">
        <f>AD552+AF552-1</f>
        <v>61</v>
      </c>
      <c r="AK552" s="8" t="s">
        <v>31</v>
      </c>
      <c r="AL552" s="16">
        <v>1</v>
      </c>
    </row>
    <row r="553" spans="1:38" ht="15.75" customHeight="1">
      <c r="A553" s="3">
        <v>92</v>
      </c>
      <c r="B553" s="4">
        <f>(G553*I553)+(K553*M553)</f>
        <v>92.62</v>
      </c>
      <c r="C553" s="61">
        <f>A553/1.51</f>
        <v>60.927152317880797</v>
      </c>
      <c r="D553" s="62">
        <f>_xlfn.CEILING.MATH(I553/8)</f>
        <v>8</v>
      </c>
      <c r="E553" s="17" t="s">
        <v>32</v>
      </c>
      <c r="F553" s="3" t="s">
        <v>42</v>
      </c>
      <c r="G553" s="4">
        <v>1.51</v>
      </c>
      <c r="H553" s="4">
        <v>18</v>
      </c>
      <c r="I553" s="5">
        <v>61</v>
      </c>
      <c r="J553" s="3" t="s">
        <v>33</v>
      </c>
      <c r="K553" s="4">
        <v>0.51</v>
      </c>
      <c r="L553" s="4">
        <v>6</v>
      </c>
      <c r="M553" s="5">
        <v>1</v>
      </c>
      <c r="N553" s="8">
        <f>H553*I553</f>
        <v>1098</v>
      </c>
      <c r="O553" s="2">
        <f>L553*M553</f>
        <v>6</v>
      </c>
      <c r="P553" s="9">
        <f>N553+O553</f>
        <v>1104</v>
      </c>
      <c r="Q553" s="41">
        <f>P553*1.2</f>
        <v>1324.8</v>
      </c>
      <c r="R553" s="18" t="s">
        <v>50</v>
      </c>
      <c r="S553" s="2" t="s">
        <v>51</v>
      </c>
      <c r="T553" s="47">
        <v>8</v>
      </c>
      <c r="V553" s="16"/>
      <c r="W553" s="8" t="s">
        <v>28</v>
      </c>
      <c r="X553" s="47">
        <v>8</v>
      </c>
      <c r="Y553" s="2" t="s">
        <v>44</v>
      </c>
      <c r="Z553" s="2">
        <f>I553+M553-D553</f>
        <v>54</v>
      </c>
      <c r="AA553" s="8" t="s">
        <v>45</v>
      </c>
      <c r="AB553" s="16">
        <f>I553+M553-D553</f>
        <v>54</v>
      </c>
      <c r="AC553" s="8" t="s">
        <v>41</v>
      </c>
      <c r="AD553" s="2">
        <f>I553</f>
        <v>61</v>
      </c>
      <c r="AE553" s="8" t="s">
        <v>29</v>
      </c>
      <c r="AF553" s="16">
        <f>M553</f>
        <v>1</v>
      </c>
      <c r="AG553" s="8" t="s">
        <v>30</v>
      </c>
      <c r="AH553" s="16">
        <v>124</v>
      </c>
      <c r="AI553" s="8" t="s">
        <v>46</v>
      </c>
      <c r="AJ553" s="16">
        <f>AD553+AF553-1</f>
        <v>61</v>
      </c>
      <c r="AK553" s="8" t="s">
        <v>31</v>
      </c>
      <c r="AL553" s="16">
        <v>1</v>
      </c>
    </row>
    <row r="554" spans="1:38" ht="15.75" customHeight="1">
      <c r="A554" s="3">
        <v>92</v>
      </c>
      <c r="B554" s="4">
        <f>(G554*I554)+(K554*M554)</f>
        <v>92.62</v>
      </c>
      <c r="C554" s="61">
        <f>A554/1.51</f>
        <v>60.927152317880797</v>
      </c>
      <c r="D554" s="62">
        <f>_xlfn.CEILING.MATH(I554/8)</f>
        <v>8</v>
      </c>
      <c r="E554" s="3" t="s">
        <v>34</v>
      </c>
      <c r="F554" s="3" t="s">
        <v>43</v>
      </c>
      <c r="G554" s="4">
        <v>1.51</v>
      </c>
      <c r="H554" s="4">
        <v>18</v>
      </c>
      <c r="I554" s="5">
        <v>61</v>
      </c>
      <c r="J554" s="3" t="s">
        <v>35</v>
      </c>
      <c r="K554" s="4">
        <v>0.51</v>
      </c>
      <c r="L554" s="4">
        <v>6</v>
      </c>
      <c r="M554" s="5">
        <v>1</v>
      </c>
      <c r="N554" s="8">
        <f>H554*I554</f>
        <v>1098</v>
      </c>
      <c r="O554" s="2">
        <f>L554*M554</f>
        <v>6</v>
      </c>
      <c r="P554" s="9">
        <f>N554+O554</f>
        <v>1104</v>
      </c>
      <c r="Q554" s="41">
        <f>P554*1.2</f>
        <v>1324.8</v>
      </c>
      <c r="R554" s="18" t="s">
        <v>50</v>
      </c>
      <c r="S554" s="2" t="s">
        <v>51</v>
      </c>
      <c r="T554" s="47">
        <v>8</v>
      </c>
      <c r="V554" s="16"/>
      <c r="W554" s="8" t="s">
        <v>28</v>
      </c>
      <c r="X554" s="47">
        <v>8</v>
      </c>
      <c r="Y554" s="2" t="s">
        <v>44</v>
      </c>
      <c r="Z554" s="2">
        <f>I554+M554-D554</f>
        <v>54</v>
      </c>
      <c r="AA554" s="8" t="s">
        <v>45</v>
      </c>
      <c r="AB554" s="16">
        <f>I554+M554-D554</f>
        <v>54</v>
      </c>
      <c r="AC554" s="8" t="s">
        <v>41</v>
      </c>
      <c r="AD554" s="2">
        <f>I554</f>
        <v>61</v>
      </c>
      <c r="AE554" s="8" t="s">
        <v>29</v>
      </c>
      <c r="AF554" s="16">
        <f>M554</f>
        <v>1</v>
      </c>
      <c r="AG554" s="8" t="s">
        <v>30</v>
      </c>
      <c r="AH554" s="16">
        <v>124</v>
      </c>
      <c r="AI554" s="8" t="s">
        <v>46</v>
      </c>
      <c r="AJ554" s="16">
        <f>AD554+AF554-1</f>
        <v>61</v>
      </c>
      <c r="AK554" s="8" t="s">
        <v>31</v>
      </c>
      <c r="AL554" s="16">
        <v>1</v>
      </c>
    </row>
    <row r="555" spans="1:38" ht="15.75" customHeight="1">
      <c r="A555" s="3">
        <v>92.5</v>
      </c>
      <c r="B555" s="87">
        <f>(G555*I555)+(K555*M555)</f>
        <v>93.12</v>
      </c>
      <c r="C555" s="61">
        <f>A555/1.51</f>
        <v>61.258278145695364</v>
      </c>
      <c r="D555" s="62">
        <f>_xlfn.CEILING.MATH(I555/8)</f>
        <v>8</v>
      </c>
      <c r="E555" s="7" t="s">
        <v>24</v>
      </c>
      <c r="F555" s="3" t="s">
        <v>40</v>
      </c>
      <c r="G555" s="87">
        <v>1.51</v>
      </c>
      <c r="H555" s="87">
        <v>18</v>
      </c>
      <c r="I555" s="5">
        <v>61</v>
      </c>
      <c r="J555" s="3" t="s">
        <v>36</v>
      </c>
      <c r="K555" s="87">
        <v>1.01</v>
      </c>
      <c r="L555" s="87">
        <v>12</v>
      </c>
      <c r="M555" s="5">
        <v>1</v>
      </c>
      <c r="N555" s="8">
        <f>H555*I555</f>
        <v>1098</v>
      </c>
      <c r="O555" s="88">
        <f>L555*M555</f>
        <v>12</v>
      </c>
      <c r="P555" s="89">
        <f>N555+O555</f>
        <v>1110</v>
      </c>
      <c r="Q555" s="41">
        <f>P555*1.2</f>
        <v>1332</v>
      </c>
      <c r="R555" s="18" t="s">
        <v>50</v>
      </c>
      <c r="S555" s="88" t="s">
        <v>51</v>
      </c>
      <c r="T555" s="47">
        <v>8</v>
      </c>
      <c r="V555" s="16"/>
      <c r="W555" s="8" t="s">
        <v>28</v>
      </c>
      <c r="X555" s="47">
        <v>8</v>
      </c>
      <c r="Y555" s="88" t="s">
        <v>44</v>
      </c>
      <c r="Z555" s="88">
        <f>I555+M555-D555</f>
        <v>54</v>
      </c>
      <c r="AA555" s="8" t="s">
        <v>45</v>
      </c>
      <c r="AB555" s="16">
        <f>I555+M555-D555</f>
        <v>54</v>
      </c>
      <c r="AC555" s="8" t="s">
        <v>41</v>
      </c>
      <c r="AD555" s="88">
        <f>I555</f>
        <v>61</v>
      </c>
      <c r="AE555" s="8" t="s">
        <v>37</v>
      </c>
      <c r="AF555" s="16">
        <f>M555</f>
        <v>1</v>
      </c>
      <c r="AG555" s="8" t="s">
        <v>30</v>
      </c>
      <c r="AH555" s="16">
        <v>124</v>
      </c>
      <c r="AI555" s="8" t="s">
        <v>46</v>
      </c>
      <c r="AJ555" s="16">
        <f>AD555+AF555-1</f>
        <v>61</v>
      </c>
      <c r="AK555" s="8" t="s">
        <v>31</v>
      </c>
      <c r="AL555" s="16">
        <v>1</v>
      </c>
    </row>
    <row r="556" spans="1:38" ht="15.75" customHeight="1">
      <c r="A556" s="3">
        <v>92.5</v>
      </c>
      <c r="B556" s="87">
        <f>(G556*I556)+(K556*M556)</f>
        <v>93.12</v>
      </c>
      <c r="C556" s="61">
        <f>A556/1.51</f>
        <v>61.258278145695364</v>
      </c>
      <c r="D556" s="62">
        <f>_xlfn.CEILING.MATH(I556/8)</f>
        <v>8</v>
      </c>
      <c r="E556" s="17" t="s">
        <v>32</v>
      </c>
      <c r="F556" s="3" t="s">
        <v>42</v>
      </c>
      <c r="G556" s="87">
        <v>1.51</v>
      </c>
      <c r="H556" s="87">
        <v>18</v>
      </c>
      <c r="I556" s="5">
        <v>61</v>
      </c>
      <c r="J556" s="3" t="s">
        <v>38</v>
      </c>
      <c r="K556" s="87">
        <v>1.01</v>
      </c>
      <c r="L556" s="87">
        <v>12</v>
      </c>
      <c r="M556" s="5">
        <v>1</v>
      </c>
      <c r="N556" s="8">
        <f>H556*I556</f>
        <v>1098</v>
      </c>
      <c r="O556" s="88">
        <f>L556*M556</f>
        <v>12</v>
      </c>
      <c r="P556" s="89">
        <f>N556+O556</f>
        <v>1110</v>
      </c>
      <c r="Q556" s="41">
        <f>P556*1.2</f>
        <v>1332</v>
      </c>
      <c r="R556" s="18" t="s">
        <v>50</v>
      </c>
      <c r="S556" s="88" t="s">
        <v>51</v>
      </c>
      <c r="T556" s="47">
        <v>8</v>
      </c>
      <c r="V556" s="16"/>
      <c r="W556" s="8" t="s">
        <v>28</v>
      </c>
      <c r="X556" s="47">
        <v>8</v>
      </c>
      <c r="Y556" s="88" t="s">
        <v>44</v>
      </c>
      <c r="Z556" s="88">
        <f>I556+M556-D556</f>
        <v>54</v>
      </c>
      <c r="AA556" s="8" t="s">
        <v>45</v>
      </c>
      <c r="AB556" s="16">
        <f>I556+M556-D556</f>
        <v>54</v>
      </c>
      <c r="AC556" s="8" t="s">
        <v>41</v>
      </c>
      <c r="AD556" s="88">
        <f>I556</f>
        <v>61</v>
      </c>
      <c r="AE556" s="8" t="s">
        <v>37</v>
      </c>
      <c r="AF556" s="16">
        <f>M556</f>
        <v>1</v>
      </c>
      <c r="AG556" s="8" t="s">
        <v>30</v>
      </c>
      <c r="AH556" s="16">
        <v>124</v>
      </c>
      <c r="AI556" s="8" t="s">
        <v>46</v>
      </c>
      <c r="AJ556" s="16">
        <f>AD556+AF556-1</f>
        <v>61</v>
      </c>
      <c r="AK556" s="8" t="s">
        <v>31</v>
      </c>
      <c r="AL556" s="16">
        <v>1</v>
      </c>
    </row>
    <row r="557" spans="1:38" ht="15.75" customHeight="1">
      <c r="A557" s="34">
        <v>92.5</v>
      </c>
      <c r="B557" s="35">
        <f>(G557*I557)+(K557*M557)</f>
        <v>93.12</v>
      </c>
      <c r="C557" s="63">
        <f>A557/1.51</f>
        <v>61.258278145695364</v>
      </c>
      <c r="D557" s="64">
        <f>_xlfn.CEILING.MATH(I557/8)</f>
        <v>8</v>
      </c>
      <c r="E557" s="34" t="s">
        <v>34</v>
      </c>
      <c r="F557" s="34" t="s">
        <v>43</v>
      </c>
      <c r="G557" s="35">
        <v>1.51</v>
      </c>
      <c r="H557" s="35">
        <v>18</v>
      </c>
      <c r="I557" s="38">
        <v>61</v>
      </c>
      <c r="J557" s="34" t="s">
        <v>39</v>
      </c>
      <c r="K557" s="35">
        <v>1.01</v>
      </c>
      <c r="L557" s="35">
        <v>12</v>
      </c>
      <c r="M557" s="38">
        <v>1</v>
      </c>
      <c r="N557" s="23">
        <f>H557*I557</f>
        <v>1098</v>
      </c>
      <c r="O557" s="21">
        <f>L557*M557</f>
        <v>12</v>
      </c>
      <c r="P557" s="39">
        <f>N557+O557</f>
        <v>1110</v>
      </c>
      <c r="Q557" s="42">
        <f>P557*1.2</f>
        <v>1332</v>
      </c>
      <c r="R557" s="20" t="s">
        <v>50</v>
      </c>
      <c r="S557" s="21" t="s">
        <v>51</v>
      </c>
      <c r="T557" s="49">
        <v>8</v>
      </c>
      <c r="U557" s="23"/>
      <c r="V557" s="24"/>
      <c r="W557" s="23" t="s">
        <v>28</v>
      </c>
      <c r="X557" s="49">
        <v>8</v>
      </c>
      <c r="Y557" s="21" t="s">
        <v>44</v>
      </c>
      <c r="Z557" s="21">
        <f>I557+M557-D557</f>
        <v>54</v>
      </c>
      <c r="AA557" s="23" t="s">
        <v>45</v>
      </c>
      <c r="AB557" s="24">
        <f>I557+M557-D557</f>
        <v>54</v>
      </c>
      <c r="AC557" s="23" t="s">
        <v>41</v>
      </c>
      <c r="AD557" s="21">
        <f>I557</f>
        <v>61</v>
      </c>
      <c r="AE557" s="23" t="s">
        <v>37</v>
      </c>
      <c r="AF557" s="24">
        <f>M557</f>
        <v>1</v>
      </c>
      <c r="AG557" s="23" t="s">
        <v>30</v>
      </c>
      <c r="AH557" s="24">
        <v>124</v>
      </c>
      <c r="AI557" s="23" t="s">
        <v>46</v>
      </c>
      <c r="AJ557" s="24">
        <f>AD557+AF557-1</f>
        <v>61</v>
      </c>
      <c r="AK557" s="23" t="s">
        <v>31</v>
      </c>
      <c r="AL557" s="24">
        <v>1</v>
      </c>
    </row>
    <row r="558" spans="1:38" ht="15.75" customHeight="1">
      <c r="A558" s="25">
        <v>93</v>
      </c>
      <c r="B558" s="26">
        <f>(G558*I558)+(K558*M558)</f>
        <v>93.62</v>
      </c>
      <c r="C558" s="59">
        <f>A558/1.51</f>
        <v>61.589403973509931</v>
      </c>
      <c r="D558" s="60">
        <f>_xlfn.CEILING.MATH(I558/8)</f>
        <v>8</v>
      </c>
      <c r="E558" s="29" t="s">
        <v>24</v>
      </c>
      <c r="F558" s="25" t="s">
        <v>40</v>
      </c>
      <c r="G558" s="26">
        <v>1.51</v>
      </c>
      <c r="H558" s="26">
        <v>18</v>
      </c>
      <c r="I558" s="30">
        <v>62</v>
      </c>
      <c r="J558" s="25"/>
      <c r="K558" s="26"/>
      <c r="L558" s="12"/>
      <c r="M558" s="30"/>
      <c r="N558" s="14">
        <f>H558*I558</f>
        <v>1116</v>
      </c>
      <c r="O558" s="12">
        <f>L558*M558</f>
        <v>0</v>
      </c>
      <c r="P558" s="31">
        <f>N558+O558</f>
        <v>1116</v>
      </c>
      <c r="Q558" s="44">
        <f>P558*1.2</f>
        <v>1339.2</v>
      </c>
      <c r="R558" s="11" t="s">
        <v>50</v>
      </c>
      <c r="S558" s="12" t="s">
        <v>51</v>
      </c>
      <c r="T558" s="45">
        <v>8</v>
      </c>
      <c r="U558" s="14"/>
      <c r="V558" s="15"/>
      <c r="W558" s="14" t="s">
        <v>28</v>
      </c>
      <c r="X558" s="45">
        <v>8</v>
      </c>
      <c r="Y558" s="12" t="s">
        <v>44</v>
      </c>
      <c r="Z558" s="12">
        <f>I558+M558-D558</f>
        <v>54</v>
      </c>
      <c r="AA558" s="14" t="s">
        <v>45</v>
      </c>
      <c r="AB558" s="15">
        <f>I558+M558-D558</f>
        <v>54</v>
      </c>
      <c r="AC558" s="14" t="s">
        <v>41</v>
      </c>
      <c r="AD558" s="12">
        <f>I558</f>
        <v>62</v>
      </c>
      <c r="AE558" s="14"/>
      <c r="AF558" s="15"/>
      <c r="AG558" s="14" t="s">
        <v>30</v>
      </c>
      <c r="AH558" s="15">
        <v>124</v>
      </c>
      <c r="AI558" s="14" t="s">
        <v>46</v>
      </c>
      <c r="AJ558" s="15">
        <f>AD558+AF558-1</f>
        <v>61</v>
      </c>
      <c r="AK558" s="14" t="s">
        <v>31</v>
      </c>
      <c r="AL558" s="15">
        <v>1</v>
      </c>
    </row>
    <row r="559" spans="1:38" ht="15.75" customHeight="1">
      <c r="A559" s="3">
        <v>93</v>
      </c>
      <c r="B559" s="4">
        <f>(G559*I559)+(K559*M559)</f>
        <v>93.62</v>
      </c>
      <c r="C559" s="61">
        <f>A559/1.51</f>
        <v>61.589403973509931</v>
      </c>
      <c r="D559" s="62">
        <f>_xlfn.CEILING.MATH(I559/8)</f>
        <v>8</v>
      </c>
      <c r="E559" s="17" t="s">
        <v>32</v>
      </c>
      <c r="F559" s="3" t="s">
        <v>42</v>
      </c>
      <c r="G559" s="4">
        <v>1.51</v>
      </c>
      <c r="H559" s="4">
        <v>18</v>
      </c>
      <c r="I559" s="5">
        <v>62</v>
      </c>
      <c r="J559" s="3"/>
      <c r="K559" s="4"/>
      <c r="M559" s="5"/>
      <c r="N559" s="8">
        <f>H559*I559</f>
        <v>1116</v>
      </c>
      <c r="O559" s="2">
        <f>L559*M559</f>
        <v>0</v>
      </c>
      <c r="P559" s="9">
        <f>N559+O559</f>
        <v>1116</v>
      </c>
      <c r="Q559" s="41">
        <f>P559*1.2</f>
        <v>1339.2</v>
      </c>
      <c r="R559" s="18" t="s">
        <v>50</v>
      </c>
      <c r="S559" s="2" t="s">
        <v>51</v>
      </c>
      <c r="T559" s="47">
        <v>8</v>
      </c>
      <c r="V559" s="16"/>
      <c r="W559" s="8" t="s">
        <v>28</v>
      </c>
      <c r="X559" s="47">
        <v>8</v>
      </c>
      <c r="Y559" s="2" t="s">
        <v>44</v>
      </c>
      <c r="Z559" s="2">
        <f>I559+M559-D559</f>
        <v>54</v>
      </c>
      <c r="AA559" s="8" t="s">
        <v>45</v>
      </c>
      <c r="AB559" s="16">
        <f>I559+M559-D559</f>
        <v>54</v>
      </c>
      <c r="AC559" s="8" t="s">
        <v>41</v>
      </c>
      <c r="AD559" s="2">
        <f>I559</f>
        <v>62</v>
      </c>
      <c r="AE559" s="8"/>
      <c r="AG559" s="8" t="s">
        <v>30</v>
      </c>
      <c r="AH559" s="16">
        <v>124</v>
      </c>
      <c r="AI559" s="8" t="s">
        <v>46</v>
      </c>
      <c r="AJ559" s="16">
        <f>AD559+AF559-1</f>
        <v>61</v>
      </c>
      <c r="AK559" s="8" t="s">
        <v>31</v>
      </c>
      <c r="AL559" s="16">
        <v>1</v>
      </c>
    </row>
    <row r="560" spans="1:38" ht="15.75" customHeight="1">
      <c r="A560" s="3">
        <v>93</v>
      </c>
      <c r="B560" s="4">
        <f>(G560*I560)+(K560*M560)</f>
        <v>93.62</v>
      </c>
      <c r="C560" s="61">
        <f>A560/1.51</f>
        <v>61.589403973509931</v>
      </c>
      <c r="D560" s="62">
        <f>_xlfn.CEILING.MATH(I560/8)</f>
        <v>8</v>
      </c>
      <c r="E560" s="3" t="s">
        <v>34</v>
      </c>
      <c r="F560" s="3" t="s">
        <v>43</v>
      </c>
      <c r="G560" s="4">
        <v>1.51</v>
      </c>
      <c r="H560" s="4">
        <v>18</v>
      </c>
      <c r="I560" s="5">
        <v>62</v>
      </c>
      <c r="J560" s="3"/>
      <c r="K560" s="4"/>
      <c r="M560" s="5"/>
      <c r="N560" s="8">
        <f>H560*I560</f>
        <v>1116</v>
      </c>
      <c r="O560" s="2">
        <f>L560*M560</f>
        <v>0</v>
      </c>
      <c r="P560" s="9">
        <f>N560+O560</f>
        <v>1116</v>
      </c>
      <c r="Q560" s="41">
        <f>P560*1.2</f>
        <v>1339.2</v>
      </c>
      <c r="R560" s="18" t="s">
        <v>50</v>
      </c>
      <c r="S560" s="2" t="s">
        <v>51</v>
      </c>
      <c r="T560" s="47">
        <v>8</v>
      </c>
      <c r="V560" s="16"/>
      <c r="W560" s="8" t="s">
        <v>28</v>
      </c>
      <c r="X560" s="47">
        <v>8</v>
      </c>
      <c r="Y560" s="2" t="s">
        <v>44</v>
      </c>
      <c r="Z560" s="2">
        <f>I560+M560-D560</f>
        <v>54</v>
      </c>
      <c r="AA560" s="8" t="s">
        <v>45</v>
      </c>
      <c r="AB560" s="16">
        <f>I560+M560-D560</f>
        <v>54</v>
      </c>
      <c r="AC560" s="8" t="s">
        <v>41</v>
      </c>
      <c r="AD560" s="2">
        <f>I560</f>
        <v>62</v>
      </c>
      <c r="AE560" s="8"/>
      <c r="AG560" s="8" t="s">
        <v>30</v>
      </c>
      <c r="AH560" s="16">
        <v>124</v>
      </c>
      <c r="AI560" s="8" t="s">
        <v>46</v>
      </c>
      <c r="AJ560" s="16">
        <f>AD560+AF560-1</f>
        <v>61</v>
      </c>
      <c r="AK560" s="8" t="s">
        <v>31</v>
      </c>
      <c r="AL560" s="16">
        <v>1</v>
      </c>
    </row>
    <row r="561" spans="1:38" ht="15.75" customHeight="1">
      <c r="A561" s="3">
        <v>93.5</v>
      </c>
      <c r="B561" s="4">
        <f>(G561*I561)+(K561*M561)</f>
        <v>94.13000000000001</v>
      </c>
      <c r="C561" s="61">
        <f>A561/1.51</f>
        <v>61.920529801324506</v>
      </c>
      <c r="D561" s="62">
        <f>_xlfn.CEILING.MATH(I561/8)</f>
        <v>8</v>
      </c>
      <c r="E561" s="7" t="s">
        <v>24</v>
      </c>
      <c r="F561" s="3" t="s">
        <v>40</v>
      </c>
      <c r="G561" s="4">
        <v>1.51</v>
      </c>
      <c r="H561" s="4">
        <v>18</v>
      </c>
      <c r="I561" s="5">
        <v>62</v>
      </c>
      <c r="J561" s="3" t="s">
        <v>25</v>
      </c>
      <c r="K561" s="4">
        <v>0.51</v>
      </c>
      <c r="L561" s="4">
        <v>6</v>
      </c>
      <c r="M561" s="5">
        <v>1</v>
      </c>
      <c r="N561" s="8">
        <f>H561*I561</f>
        <v>1116</v>
      </c>
      <c r="O561" s="2">
        <f>L561*M561</f>
        <v>6</v>
      </c>
      <c r="P561" s="9">
        <f>N561+O561</f>
        <v>1122</v>
      </c>
      <c r="Q561" s="41">
        <f>P561*1.2</f>
        <v>1346.3999999999999</v>
      </c>
      <c r="R561" s="18" t="s">
        <v>50</v>
      </c>
      <c r="S561" s="2" t="s">
        <v>51</v>
      </c>
      <c r="T561" s="47">
        <v>8</v>
      </c>
      <c r="V561" s="16"/>
      <c r="W561" s="8" t="s">
        <v>28</v>
      </c>
      <c r="X561" s="47">
        <v>8</v>
      </c>
      <c r="Y561" s="2" t="s">
        <v>44</v>
      </c>
      <c r="Z561" s="2">
        <f>I561+M561-D561</f>
        <v>55</v>
      </c>
      <c r="AA561" s="8" t="s">
        <v>45</v>
      </c>
      <c r="AB561" s="16">
        <f>I561+M561-D561</f>
        <v>55</v>
      </c>
      <c r="AC561" s="8" t="s">
        <v>41</v>
      </c>
      <c r="AD561" s="2">
        <f>I561</f>
        <v>62</v>
      </c>
      <c r="AE561" s="8" t="s">
        <v>29</v>
      </c>
      <c r="AF561" s="16">
        <f>M561</f>
        <v>1</v>
      </c>
      <c r="AG561" s="8" t="s">
        <v>30</v>
      </c>
      <c r="AH561" s="16">
        <v>126</v>
      </c>
      <c r="AI561" s="8" t="s">
        <v>46</v>
      </c>
      <c r="AJ561" s="16">
        <f>AD561+AF561-1</f>
        <v>62</v>
      </c>
      <c r="AK561" s="8" t="s">
        <v>31</v>
      </c>
      <c r="AL561" s="16">
        <v>1</v>
      </c>
    </row>
    <row r="562" spans="1:38" ht="15.75" customHeight="1">
      <c r="A562" s="3">
        <v>93.5</v>
      </c>
      <c r="B562" s="4">
        <f>(G562*I562)+(K562*M562)</f>
        <v>94.13000000000001</v>
      </c>
      <c r="C562" s="61">
        <f>A562/1.51</f>
        <v>61.920529801324506</v>
      </c>
      <c r="D562" s="62">
        <f>_xlfn.CEILING.MATH(I562/8)</f>
        <v>8</v>
      </c>
      <c r="E562" s="17" t="s">
        <v>32</v>
      </c>
      <c r="F562" s="3" t="s">
        <v>42</v>
      </c>
      <c r="G562" s="4">
        <v>1.51</v>
      </c>
      <c r="H562" s="4">
        <v>18</v>
      </c>
      <c r="I562" s="5">
        <v>62</v>
      </c>
      <c r="J562" s="3" t="s">
        <v>33</v>
      </c>
      <c r="K562" s="4">
        <v>0.51</v>
      </c>
      <c r="L562" s="4">
        <v>6</v>
      </c>
      <c r="M562" s="5">
        <v>1</v>
      </c>
      <c r="N562" s="8">
        <f>H562*I562</f>
        <v>1116</v>
      </c>
      <c r="O562" s="2">
        <f>L562*M562</f>
        <v>6</v>
      </c>
      <c r="P562" s="9">
        <f>N562+O562</f>
        <v>1122</v>
      </c>
      <c r="Q562" s="41">
        <f>P562*1.2</f>
        <v>1346.3999999999999</v>
      </c>
      <c r="R562" s="18" t="s">
        <v>50</v>
      </c>
      <c r="S562" s="2" t="s">
        <v>51</v>
      </c>
      <c r="T562" s="47">
        <v>8</v>
      </c>
      <c r="V562" s="16"/>
      <c r="W562" s="8" t="s">
        <v>28</v>
      </c>
      <c r="X562" s="47">
        <v>8</v>
      </c>
      <c r="Y562" s="2" t="s">
        <v>44</v>
      </c>
      <c r="Z562" s="2">
        <f>I562+M562-D562</f>
        <v>55</v>
      </c>
      <c r="AA562" s="8" t="s">
        <v>45</v>
      </c>
      <c r="AB562" s="16">
        <f>I562+M562-D562</f>
        <v>55</v>
      </c>
      <c r="AC562" s="8" t="s">
        <v>41</v>
      </c>
      <c r="AD562" s="2">
        <f>I562</f>
        <v>62</v>
      </c>
      <c r="AE562" s="8" t="s">
        <v>29</v>
      </c>
      <c r="AF562" s="16">
        <f>M562</f>
        <v>1</v>
      </c>
      <c r="AG562" s="8" t="s">
        <v>30</v>
      </c>
      <c r="AH562" s="16">
        <v>126</v>
      </c>
      <c r="AI562" s="8" t="s">
        <v>46</v>
      </c>
      <c r="AJ562" s="16">
        <f>AD562+AF562-1</f>
        <v>62</v>
      </c>
      <c r="AK562" s="8" t="s">
        <v>31</v>
      </c>
      <c r="AL562" s="16">
        <v>1</v>
      </c>
    </row>
    <row r="563" spans="1:38" ht="15.75" customHeight="1">
      <c r="A563" s="3">
        <v>93.5</v>
      </c>
      <c r="B563" s="4">
        <f>(G563*I563)+(K563*M563)</f>
        <v>94.13000000000001</v>
      </c>
      <c r="C563" s="61">
        <f>A563/1.51</f>
        <v>61.920529801324506</v>
      </c>
      <c r="D563" s="62">
        <f>_xlfn.CEILING.MATH(I563/8)</f>
        <v>8</v>
      </c>
      <c r="E563" s="3" t="s">
        <v>34</v>
      </c>
      <c r="F563" s="3" t="s">
        <v>43</v>
      </c>
      <c r="G563" s="4">
        <v>1.51</v>
      </c>
      <c r="H563" s="4">
        <v>18</v>
      </c>
      <c r="I563" s="5">
        <v>62</v>
      </c>
      <c r="J563" s="3" t="s">
        <v>35</v>
      </c>
      <c r="K563" s="4">
        <v>0.51</v>
      </c>
      <c r="L563" s="4">
        <v>6</v>
      </c>
      <c r="M563" s="5">
        <v>1</v>
      </c>
      <c r="N563" s="8">
        <f>H563*I563</f>
        <v>1116</v>
      </c>
      <c r="O563" s="2">
        <f>L563*M563</f>
        <v>6</v>
      </c>
      <c r="P563" s="9">
        <f>N563+O563</f>
        <v>1122</v>
      </c>
      <c r="Q563" s="41">
        <f>P563*1.2</f>
        <v>1346.3999999999999</v>
      </c>
      <c r="R563" s="18" t="s">
        <v>50</v>
      </c>
      <c r="S563" s="2" t="s">
        <v>51</v>
      </c>
      <c r="T563" s="47">
        <v>8</v>
      </c>
      <c r="V563" s="16"/>
      <c r="W563" s="8" t="s">
        <v>28</v>
      </c>
      <c r="X563" s="47">
        <v>8</v>
      </c>
      <c r="Y563" s="2" t="s">
        <v>44</v>
      </c>
      <c r="Z563" s="2">
        <f>I563+M563-D563</f>
        <v>55</v>
      </c>
      <c r="AA563" s="8" t="s">
        <v>45</v>
      </c>
      <c r="AB563" s="16">
        <f>I563+M563-D563</f>
        <v>55</v>
      </c>
      <c r="AC563" s="8" t="s">
        <v>41</v>
      </c>
      <c r="AD563" s="2">
        <f>I563</f>
        <v>62</v>
      </c>
      <c r="AE563" s="8" t="s">
        <v>29</v>
      </c>
      <c r="AF563" s="16">
        <f>M563</f>
        <v>1</v>
      </c>
      <c r="AG563" s="8" t="s">
        <v>30</v>
      </c>
      <c r="AH563" s="16">
        <v>126</v>
      </c>
      <c r="AI563" s="8" t="s">
        <v>46</v>
      </c>
      <c r="AJ563" s="16">
        <f>AD563+AF563-1</f>
        <v>62</v>
      </c>
      <c r="AK563" s="8" t="s">
        <v>31</v>
      </c>
      <c r="AL563" s="16">
        <v>1</v>
      </c>
    </row>
    <row r="564" spans="1:38" ht="15.75" customHeight="1">
      <c r="A564" s="3">
        <v>94</v>
      </c>
      <c r="B564" s="87">
        <f>(G564*I564)+(K564*M564)</f>
        <v>94.63000000000001</v>
      </c>
      <c r="C564" s="61">
        <f>A564/1.51</f>
        <v>62.251655629139073</v>
      </c>
      <c r="D564" s="62">
        <f>_xlfn.CEILING.MATH(I564/8)</f>
        <v>8</v>
      </c>
      <c r="E564" s="7" t="s">
        <v>24</v>
      </c>
      <c r="F564" s="3" t="s">
        <v>40</v>
      </c>
      <c r="G564" s="87">
        <v>1.51</v>
      </c>
      <c r="H564" s="87">
        <v>18</v>
      </c>
      <c r="I564" s="5">
        <v>62</v>
      </c>
      <c r="J564" s="3" t="s">
        <v>36</v>
      </c>
      <c r="K564" s="87">
        <v>1.01</v>
      </c>
      <c r="L564" s="87">
        <v>12</v>
      </c>
      <c r="M564" s="5">
        <v>1</v>
      </c>
      <c r="N564" s="8">
        <f>H564*I564</f>
        <v>1116</v>
      </c>
      <c r="O564" s="88">
        <f>L564*M564</f>
        <v>12</v>
      </c>
      <c r="P564" s="89">
        <f>N564+O564</f>
        <v>1128</v>
      </c>
      <c r="Q564" s="41">
        <f>P564*1.2</f>
        <v>1353.6</v>
      </c>
      <c r="R564" s="18" t="s">
        <v>50</v>
      </c>
      <c r="S564" s="88" t="s">
        <v>51</v>
      </c>
      <c r="T564" s="47">
        <v>8</v>
      </c>
      <c r="V564" s="16"/>
      <c r="W564" s="8" t="s">
        <v>28</v>
      </c>
      <c r="X564" s="47">
        <v>8</v>
      </c>
      <c r="Y564" s="88" t="s">
        <v>44</v>
      </c>
      <c r="Z564" s="88">
        <f>I564+M564-D564</f>
        <v>55</v>
      </c>
      <c r="AA564" s="8" t="s">
        <v>45</v>
      </c>
      <c r="AB564" s="16">
        <f>I564+M564-D564</f>
        <v>55</v>
      </c>
      <c r="AC564" s="8" t="s">
        <v>41</v>
      </c>
      <c r="AD564" s="88">
        <f>I564</f>
        <v>62</v>
      </c>
      <c r="AE564" s="8" t="s">
        <v>37</v>
      </c>
      <c r="AF564" s="16">
        <f>M564</f>
        <v>1</v>
      </c>
      <c r="AG564" s="8" t="s">
        <v>30</v>
      </c>
      <c r="AH564" s="16">
        <v>126</v>
      </c>
      <c r="AI564" s="8" t="s">
        <v>46</v>
      </c>
      <c r="AJ564" s="16">
        <f>AD564+AF564-1</f>
        <v>62</v>
      </c>
      <c r="AK564" s="8" t="s">
        <v>31</v>
      </c>
      <c r="AL564" s="16">
        <v>1</v>
      </c>
    </row>
    <row r="565" spans="1:38" ht="15.75" customHeight="1">
      <c r="A565" s="3">
        <v>94</v>
      </c>
      <c r="B565" s="87">
        <f>(G565*I565)+(K565*M565)</f>
        <v>94.63000000000001</v>
      </c>
      <c r="C565" s="61">
        <f>A565/1.51</f>
        <v>62.251655629139073</v>
      </c>
      <c r="D565" s="62">
        <f>_xlfn.CEILING.MATH(I565/8)</f>
        <v>8</v>
      </c>
      <c r="E565" s="17" t="s">
        <v>32</v>
      </c>
      <c r="F565" s="3" t="s">
        <v>42</v>
      </c>
      <c r="G565" s="87">
        <v>1.51</v>
      </c>
      <c r="H565" s="87">
        <v>18</v>
      </c>
      <c r="I565" s="5">
        <v>62</v>
      </c>
      <c r="J565" s="3" t="s">
        <v>38</v>
      </c>
      <c r="K565" s="87">
        <v>1.01</v>
      </c>
      <c r="L565" s="87">
        <v>12</v>
      </c>
      <c r="M565" s="5">
        <v>1</v>
      </c>
      <c r="N565" s="8">
        <f>H565*I565</f>
        <v>1116</v>
      </c>
      <c r="O565" s="88">
        <f>L565*M565</f>
        <v>12</v>
      </c>
      <c r="P565" s="89">
        <f>N565+O565</f>
        <v>1128</v>
      </c>
      <c r="Q565" s="41">
        <f>P565*1.2</f>
        <v>1353.6</v>
      </c>
      <c r="R565" s="18" t="s">
        <v>50</v>
      </c>
      <c r="S565" s="88" t="s">
        <v>51</v>
      </c>
      <c r="T565" s="47">
        <v>8</v>
      </c>
      <c r="V565" s="16"/>
      <c r="W565" s="8" t="s">
        <v>28</v>
      </c>
      <c r="X565" s="47">
        <v>8</v>
      </c>
      <c r="Y565" s="88" t="s">
        <v>44</v>
      </c>
      <c r="Z565" s="88">
        <f>I565+M565-D565</f>
        <v>55</v>
      </c>
      <c r="AA565" s="8" t="s">
        <v>45</v>
      </c>
      <c r="AB565" s="16">
        <f>I565+M565-D565</f>
        <v>55</v>
      </c>
      <c r="AC565" s="8" t="s">
        <v>41</v>
      </c>
      <c r="AD565" s="88">
        <f>I565</f>
        <v>62</v>
      </c>
      <c r="AE565" s="8" t="s">
        <v>37</v>
      </c>
      <c r="AF565" s="16">
        <f>M565</f>
        <v>1</v>
      </c>
      <c r="AG565" s="8" t="s">
        <v>30</v>
      </c>
      <c r="AH565" s="16">
        <v>126</v>
      </c>
      <c r="AI565" s="8" t="s">
        <v>46</v>
      </c>
      <c r="AJ565" s="16">
        <f>AD565+AF565-1</f>
        <v>62</v>
      </c>
      <c r="AK565" s="8" t="s">
        <v>31</v>
      </c>
      <c r="AL565" s="16">
        <v>1</v>
      </c>
    </row>
    <row r="566" spans="1:38" ht="15.75" customHeight="1">
      <c r="A566" s="34">
        <v>94</v>
      </c>
      <c r="B566" s="35">
        <f>(G566*I566)+(K566*M566)</f>
        <v>94.63000000000001</v>
      </c>
      <c r="C566" s="63">
        <f>A566/1.51</f>
        <v>62.251655629139073</v>
      </c>
      <c r="D566" s="64">
        <f>_xlfn.CEILING.MATH(I566/8)</f>
        <v>8</v>
      </c>
      <c r="E566" s="34" t="s">
        <v>34</v>
      </c>
      <c r="F566" s="34" t="s">
        <v>43</v>
      </c>
      <c r="G566" s="35">
        <v>1.51</v>
      </c>
      <c r="H566" s="35">
        <v>18</v>
      </c>
      <c r="I566" s="38">
        <v>62</v>
      </c>
      <c r="J566" s="34" t="s">
        <v>39</v>
      </c>
      <c r="K566" s="35">
        <v>1.01</v>
      </c>
      <c r="L566" s="35">
        <v>12</v>
      </c>
      <c r="M566" s="38">
        <v>1</v>
      </c>
      <c r="N566" s="23">
        <f>H566*I566</f>
        <v>1116</v>
      </c>
      <c r="O566" s="21">
        <f>L566*M566</f>
        <v>12</v>
      </c>
      <c r="P566" s="39">
        <f>N566+O566</f>
        <v>1128</v>
      </c>
      <c r="Q566" s="42">
        <f>P566*1.2</f>
        <v>1353.6</v>
      </c>
      <c r="R566" s="20" t="s">
        <v>50</v>
      </c>
      <c r="S566" s="21" t="s">
        <v>51</v>
      </c>
      <c r="T566" s="49">
        <v>8</v>
      </c>
      <c r="U566" s="23"/>
      <c r="V566" s="24"/>
      <c r="W566" s="23" t="s">
        <v>28</v>
      </c>
      <c r="X566" s="49">
        <v>8</v>
      </c>
      <c r="Y566" s="21" t="s">
        <v>44</v>
      </c>
      <c r="Z566" s="21">
        <f>I566+M566-D566</f>
        <v>55</v>
      </c>
      <c r="AA566" s="23" t="s">
        <v>45</v>
      </c>
      <c r="AB566" s="24">
        <f>I566+M566-D566</f>
        <v>55</v>
      </c>
      <c r="AC566" s="23" t="s">
        <v>41</v>
      </c>
      <c r="AD566" s="21">
        <f>I566</f>
        <v>62</v>
      </c>
      <c r="AE566" s="23" t="s">
        <v>37</v>
      </c>
      <c r="AF566" s="24">
        <f>M566</f>
        <v>1</v>
      </c>
      <c r="AG566" s="23" t="s">
        <v>30</v>
      </c>
      <c r="AH566" s="24">
        <v>126</v>
      </c>
      <c r="AI566" s="23" t="s">
        <v>46</v>
      </c>
      <c r="AJ566" s="24">
        <f>AD566+AF566-1</f>
        <v>62</v>
      </c>
      <c r="AK566" s="23" t="s">
        <v>31</v>
      </c>
      <c r="AL566" s="24">
        <v>1</v>
      </c>
    </row>
    <row r="567" spans="1:38" ht="15.75" customHeight="1">
      <c r="A567" s="25">
        <v>94.5</v>
      </c>
      <c r="B567" s="26">
        <f>(G567*I567)+(K567*M567)</f>
        <v>95.13</v>
      </c>
      <c r="C567" s="59">
        <f>A567/1.51</f>
        <v>62.58278145695364</v>
      </c>
      <c r="D567" s="60">
        <f>_xlfn.CEILING.MATH(I567/8)</f>
        <v>8</v>
      </c>
      <c r="E567" s="29" t="s">
        <v>24</v>
      </c>
      <c r="F567" s="25" t="s">
        <v>40</v>
      </c>
      <c r="G567" s="26">
        <v>1.51</v>
      </c>
      <c r="H567" s="26">
        <v>18</v>
      </c>
      <c r="I567" s="30">
        <v>63</v>
      </c>
      <c r="J567" s="25"/>
      <c r="K567" s="26"/>
      <c r="L567" s="12"/>
      <c r="M567" s="30"/>
      <c r="N567" s="14">
        <f>H567*I567</f>
        <v>1134</v>
      </c>
      <c r="O567" s="12">
        <f>L567*M567</f>
        <v>0</v>
      </c>
      <c r="P567" s="31">
        <f>N567+O567</f>
        <v>1134</v>
      </c>
      <c r="Q567" s="44">
        <f>P567*1.2</f>
        <v>1360.8</v>
      </c>
      <c r="R567" s="11" t="s">
        <v>50</v>
      </c>
      <c r="S567" s="12" t="s">
        <v>51</v>
      </c>
      <c r="T567" s="45">
        <v>8</v>
      </c>
      <c r="U567" s="14"/>
      <c r="V567" s="15"/>
      <c r="W567" s="14" t="s">
        <v>28</v>
      </c>
      <c r="X567" s="45">
        <v>8</v>
      </c>
      <c r="Y567" s="12" t="s">
        <v>44</v>
      </c>
      <c r="Z567" s="12">
        <f>I567+M567-D567</f>
        <v>55</v>
      </c>
      <c r="AA567" s="14" t="s">
        <v>45</v>
      </c>
      <c r="AB567" s="15">
        <f>I567+M567-D567</f>
        <v>55</v>
      </c>
      <c r="AC567" s="14" t="s">
        <v>41</v>
      </c>
      <c r="AD567" s="12">
        <f>I567</f>
        <v>63</v>
      </c>
      <c r="AE567" s="14"/>
      <c r="AF567" s="15"/>
      <c r="AG567" s="14" t="s">
        <v>30</v>
      </c>
      <c r="AH567" s="15">
        <v>126</v>
      </c>
      <c r="AI567" s="14" t="s">
        <v>46</v>
      </c>
      <c r="AJ567" s="15">
        <f>AD567+AF567-1</f>
        <v>62</v>
      </c>
      <c r="AK567" s="14" t="s">
        <v>31</v>
      </c>
      <c r="AL567" s="15">
        <v>1</v>
      </c>
    </row>
    <row r="568" spans="1:38" ht="15.75" customHeight="1">
      <c r="A568" s="3">
        <v>94.5</v>
      </c>
      <c r="B568" s="4">
        <f>(G568*I568)+(K568*M568)</f>
        <v>95.13</v>
      </c>
      <c r="C568" s="61">
        <f>A568/1.51</f>
        <v>62.58278145695364</v>
      </c>
      <c r="D568" s="62">
        <f>_xlfn.CEILING.MATH(I568/8)</f>
        <v>8</v>
      </c>
      <c r="E568" s="17" t="s">
        <v>32</v>
      </c>
      <c r="F568" s="3" t="s">
        <v>42</v>
      </c>
      <c r="G568" s="4">
        <v>1.51</v>
      </c>
      <c r="H568" s="4">
        <v>18</v>
      </c>
      <c r="I568" s="5">
        <v>63</v>
      </c>
      <c r="J568" s="3"/>
      <c r="K568" s="4"/>
      <c r="M568" s="5"/>
      <c r="N568" s="8">
        <f>H568*I568</f>
        <v>1134</v>
      </c>
      <c r="O568" s="2">
        <f>L568*M568</f>
        <v>0</v>
      </c>
      <c r="P568" s="9">
        <f>N568+O568</f>
        <v>1134</v>
      </c>
      <c r="Q568" s="41">
        <f>P568*1.2</f>
        <v>1360.8</v>
      </c>
      <c r="R568" s="18" t="s">
        <v>50</v>
      </c>
      <c r="S568" s="2" t="s">
        <v>51</v>
      </c>
      <c r="T568" s="47">
        <v>8</v>
      </c>
      <c r="V568" s="16"/>
      <c r="W568" s="8" t="s">
        <v>28</v>
      </c>
      <c r="X568" s="47">
        <v>8</v>
      </c>
      <c r="Y568" s="2" t="s">
        <v>44</v>
      </c>
      <c r="Z568" s="2">
        <f>I568+M568-D568</f>
        <v>55</v>
      </c>
      <c r="AA568" s="8" t="s">
        <v>45</v>
      </c>
      <c r="AB568" s="16">
        <f>I568+M568-D568</f>
        <v>55</v>
      </c>
      <c r="AC568" s="8" t="s">
        <v>41</v>
      </c>
      <c r="AD568" s="2">
        <f>I568</f>
        <v>63</v>
      </c>
      <c r="AE568" s="8"/>
      <c r="AG568" s="8" t="s">
        <v>30</v>
      </c>
      <c r="AH568" s="16">
        <v>126</v>
      </c>
      <c r="AI568" s="8" t="s">
        <v>46</v>
      </c>
      <c r="AJ568" s="16">
        <f>AD568+AF568-1</f>
        <v>62</v>
      </c>
      <c r="AK568" s="8" t="s">
        <v>31</v>
      </c>
      <c r="AL568" s="16">
        <v>1</v>
      </c>
    </row>
    <row r="569" spans="1:38" ht="15.75" customHeight="1">
      <c r="A569" s="3">
        <v>94.5</v>
      </c>
      <c r="B569" s="87">
        <f>(G569*I569)+(K569*M569)</f>
        <v>95.13</v>
      </c>
      <c r="C569" s="61">
        <f>A569/1.51</f>
        <v>62.58278145695364</v>
      </c>
      <c r="D569" s="62">
        <f>_xlfn.CEILING.MATH(I569/8)</f>
        <v>8</v>
      </c>
      <c r="E569" s="3" t="s">
        <v>34</v>
      </c>
      <c r="F569" s="3" t="s">
        <v>43</v>
      </c>
      <c r="G569" s="87">
        <v>1.51</v>
      </c>
      <c r="H569" s="87">
        <v>18</v>
      </c>
      <c r="I569" s="5">
        <v>63</v>
      </c>
      <c r="J569" s="3"/>
      <c r="K569" s="87"/>
      <c r="L569" s="88"/>
      <c r="M569" s="5"/>
      <c r="N569" s="8">
        <f>H569*I569</f>
        <v>1134</v>
      </c>
      <c r="O569" s="88">
        <f>L569*M569</f>
        <v>0</v>
      </c>
      <c r="P569" s="89">
        <f>N569+O569</f>
        <v>1134</v>
      </c>
      <c r="Q569" s="41">
        <f>P569*1.2</f>
        <v>1360.8</v>
      </c>
      <c r="R569" s="18" t="s">
        <v>50</v>
      </c>
      <c r="S569" s="88" t="s">
        <v>51</v>
      </c>
      <c r="T569" s="47">
        <v>8</v>
      </c>
      <c r="V569" s="16"/>
      <c r="W569" s="8" t="s">
        <v>28</v>
      </c>
      <c r="X569" s="47">
        <v>8</v>
      </c>
      <c r="Y569" s="88" t="s">
        <v>44</v>
      </c>
      <c r="Z569" s="88">
        <f>I569+M569-D569</f>
        <v>55</v>
      </c>
      <c r="AA569" s="8" t="s">
        <v>45</v>
      </c>
      <c r="AB569" s="16">
        <f>I569+M569-D569</f>
        <v>55</v>
      </c>
      <c r="AC569" s="8" t="s">
        <v>41</v>
      </c>
      <c r="AD569" s="88">
        <f>I569</f>
        <v>63</v>
      </c>
      <c r="AE569" s="8"/>
      <c r="AG569" s="8" t="s">
        <v>30</v>
      </c>
      <c r="AH569" s="16">
        <v>126</v>
      </c>
      <c r="AI569" s="8" t="s">
        <v>46</v>
      </c>
      <c r="AJ569" s="16">
        <f>AD569+AF569-1</f>
        <v>62</v>
      </c>
      <c r="AK569" s="8" t="s">
        <v>31</v>
      </c>
      <c r="AL569" s="16">
        <v>1</v>
      </c>
    </row>
    <row r="570" spans="1:38" ht="15.75" customHeight="1">
      <c r="A570" s="3">
        <v>95</v>
      </c>
      <c r="B570" s="87">
        <f>(G570*I570)+(K570*M570)</f>
        <v>95.64</v>
      </c>
      <c r="C570" s="61">
        <f>A570/1.51</f>
        <v>62.913907284768214</v>
      </c>
      <c r="D570" s="62">
        <f>_xlfn.CEILING.MATH(I570/8)</f>
        <v>8</v>
      </c>
      <c r="E570" s="7" t="s">
        <v>24</v>
      </c>
      <c r="F570" s="3" t="s">
        <v>40</v>
      </c>
      <c r="G570" s="87">
        <v>1.51</v>
      </c>
      <c r="H570" s="87">
        <v>18</v>
      </c>
      <c r="I570" s="5">
        <v>63</v>
      </c>
      <c r="J570" s="3" t="s">
        <v>25</v>
      </c>
      <c r="K570" s="87">
        <v>0.51</v>
      </c>
      <c r="L570" s="87">
        <v>6</v>
      </c>
      <c r="M570" s="5">
        <v>1</v>
      </c>
      <c r="N570" s="8">
        <f>H570*I570</f>
        <v>1134</v>
      </c>
      <c r="O570" s="88">
        <f>L570*M570</f>
        <v>6</v>
      </c>
      <c r="P570" s="89">
        <f>N570+O570</f>
        <v>1140</v>
      </c>
      <c r="Q570" s="41">
        <f>P570*1.2</f>
        <v>1368</v>
      </c>
      <c r="R570" s="18" t="s">
        <v>50</v>
      </c>
      <c r="S570" s="88" t="s">
        <v>51</v>
      </c>
      <c r="T570" s="47">
        <v>8</v>
      </c>
      <c r="V570" s="16"/>
      <c r="W570" s="8" t="s">
        <v>28</v>
      </c>
      <c r="X570" s="47">
        <v>8</v>
      </c>
      <c r="Y570" s="88" t="s">
        <v>44</v>
      </c>
      <c r="Z570" s="88">
        <f>I570+M570-D570</f>
        <v>56</v>
      </c>
      <c r="AA570" s="8" t="s">
        <v>45</v>
      </c>
      <c r="AB570" s="16">
        <f>I570+M570-D570</f>
        <v>56</v>
      </c>
      <c r="AC570" s="8" t="s">
        <v>41</v>
      </c>
      <c r="AD570" s="88">
        <f>I570</f>
        <v>63</v>
      </c>
      <c r="AE570" s="8" t="s">
        <v>29</v>
      </c>
      <c r="AF570" s="16">
        <f>M570</f>
        <v>1</v>
      </c>
      <c r="AG570" s="8" t="s">
        <v>30</v>
      </c>
      <c r="AH570" s="16">
        <v>128</v>
      </c>
      <c r="AI570" s="8" t="s">
        <v>46</v>
      </c>
      <c r="AJ570" s="16">
        <f>AD570+AF570-1</f>
        <v>63</v>
      </c>
      <c r="AK570" s="8" t="s">
        <v>31</v>
      </c>
      <c r="AL570" s="16">
        <v>1</v>
      </c>
    </row>
    <row r="571" spans="1:38" ht="15.75" customHeight="1">
      <c r="A571" s="3">
        <v>95</v>
      </c>
      <c r="B571" s="87">
        <f>(G571*I571)+(K571*M571)</f>
        <v>95.64</v>
      </c>
      <c r="C571" s="61">
        <f>A571/1.51</f>
        <v>62.913907284768214</v>
      </c>
      <c r="D571" s="62">
        <f>_xlfn.CEILING.MATH(I571/8)</f>
        <v>8</v>
      </c>
      <c r="E571" s="17" t="s">
        <v>32</v>
      </c>
      <c r="F571" s="3" t="s">
        <v>42</v>
      </c>
      <c r="G571" s="87">
        <v>1.51</v>
      </c>
      <c r="H571" s="87">
        <v>18</v>
      </c>
      <c r="I571" s="5">
        <v>63</v>
      </c>
      <c r="J571" s="3" t="s">
        <v>33</v>
      </c>
      <c r="K571" s="87">
        <v>0.51</v>
      </c>
      <c r="L571" s="87">
        <v>6</v>
      </c>
      <c r="M571" s="5">
        <v>1</v>
      </c>
      <c r="N571" s="8">
        <f>H571*I571</f>
        <v>1134</v>
      </c>
      <c r="O571" s="88">
        <f>L571*M571</f>
        <v>6</v>
      </c>
      <c r="P571" s="89">
        <f>N571+O571</f>
        <v>1140</v>
      </c>
      <c r="Q571" s="41">
        <f>P571*1.2</f>
        <v>1368</v>
      </c>
      <c r="R571" s="18" t="s">
        <v>50</v>
      </c>
      <c r="S571" s="2" t="s">
        <v>51</v>
      </c>
      <c r="T571" s="47">
        <v>8</v>
      </c>
      <c r="V571" s="16"/>
      <c r="W571" s="8" t="s">
        <v>28</v>
      </c>
      <c r="X571" s="47">
        <v>8</v>
      </c>
      <c r="Y571" s="88" t="s">
        <v>44</v>
      </c>
      <c r="Z571" s="88">
        <f>I571+M571-D571</f>
        <v>56</v>
      </c>
      <c r="AA571" s="8" t="s">
        <v>45</v>
      </c>
      <c r="AB571" s="16">
        <f>I571+M571-D571</f>
        <v>56</v>
      </c>
      <c r="AC571" s="8" t="s">
        <v>41</v>
      </c>
      <c r="AD571" s="88">
        <f>I571</f>
        <v>63</v>
      </c>
      <c r="AE571" s="8" t="s">
        <v>29</v>
      </c>
      <c r="AF571" s="16">
        <f>M571</f>
        <v>1</v>
      </c>
      <c r="AG571" s="8" t="s">
        <v>30</v>
      </c>
      <c r="AH571" s="16">
        <v>128</v>
      </c>
      <c r="AI571" s="8" t="s">
        <v>46</v>
      </c>
      <c r="AJ571" s="16">
        <f>AD571+AF571-1</f>
        <v>63</v>
      </c>
      <c r="AK571" s="8" t="s">
        <v>31</v>
      </c>
      <c r="AL571" s="16">
        <v>1</v>
      </c>
    </row>
    <row r="572" spans="1:38" ht="15.75" customHeight="1">
      <c r="A572" s="3">
        <v>95</v>
      </c>
      <c r="B572" s="87">
        <f>(G572*I572)+(K572*M572)</f>
        <v>95.64</v>
      </c>
      <c r="C572" s="61">
        <f>A572/1.51</f>
        <v>62.913907284768214</v>
      </c>
      <c r="D572" s="62">
        <f>_xlfn.CEILING.MATH(I572/8)</f>
        <v>8</v>
      </c>
      <c r="E572" s="3" t="s">
        <v>34</v>
      </c>
      <c r="F572" s="3" t="s">
        <v>43</v>
      </c>
      <c r="G572" s="87">
        <v>1.51</v>
      </c>
      <c r="H572" s="87">
        <v>18</v>
      </c>
      <c r="I572" s="5">
        <v>63</v>
      </c>
      <c r="J572" s="3" t="s">
        <v>35</v>
      </c>
      <c r="K572" s="87">
        <v>0.51</v>
      </c>
      <c r="L572" s="87">
        <v>6</v>
      </c>
      <c r="M572" s="5">
        <v>1</v>
      </c>
      <c r="N572" s="8">
        <f>H572*I572</f>
        <v>1134</v>
      </c>
      <c r="O572" s="88">
        <f>L572*M572</f>
        <v>6</v>
      </c>
      <c r="P572" s="89">
        <f>N572+O572</f>
        <v>1140</v>
      </c>
      <c r="Q572" s="41">
        <f>P572*1.2</f>
        <v>1368</v>
      </c>
      <c r="R572" s="18" t="s">
        <v>50</v>
      </c>
      <c r="S572" s="88" t="s">
        <v>51</v>
      </c>
      <c r="T572" s="47">
        <v>8</v>
      </c>
      <c r="V572" s="16"/>
      <c r="W572" s="8" t="s">
        <v>28</v>
      </c>
      <c r="X572" s="47">
        <v>8</v>
      </c>
      <c r="Y572" s="88" t="s">
        <v>44</v>
      </c>
      <c r="Z572" s="88">
        <f>I572+M572-D572</f>
        <v>56</v>
      </c>
      <c r="AA572" s="8" t="s">
        <v>45</v>
      </c>
      <c r="AB572" s="16">
        <f>I572+M572-D572</f>
        <v>56</v>
      </c>
      <c r="AC572" s="8" t="s">
        <v>41</v>
      </c>
      <c r="AD572" s="88">
        <f>I572</f>
        <v>63</v>
      </c>
      <c r="AE572" s="8" t="s">
        <v>29</v>
      </c>
      <c r="AF572" s="16">
        <f>M572</f>
        <v>1</v>
      </c>
      <c r="AG572" s="8" t="s">
        <v>30</v>
      </c>
      <c r="AH572" s="16">
        <v>128</v>
      </c>
      <c r="AI572" s="8" t="s">
        <v>46</v>
      </c>
      <c r="AJ572" s="16">
        <f>AD572+AF572-1</f>
        <v>63</v>
      </c>
      <c r="AK572" s="8" t="s">
        <v>31</v>
      </c>
      <c r="AL572" s="16">
        <v>1</v>
      </c>
    </row>
    <row r="573" spans="1:38" ht="15.75" customHeight="1">
      <c r="A573" s="3">
        <v>95.5</v>
      </c>
      <c r="B573" s="87">
        <f>(G573*I573)+(K573*M573)</f>
        <v>96.14</v>
      </c>
      <c r="C573" s="61">
        <f>A573/1.51</f>
        <v>63.245033112582782</v>
      </c>
      <c r="D573" s="62">
        <f>_xlfn.CEILING.MATH(I573/8)</f>
        <v>8</v>
      </c>
      <c r="E573" s="7" t="s">
        <v>24</v>
      </c>
      <c r="F573" s="3" t="s">
        <v>40</v>
      </c>
      <c r="G573" s="87">
        <v>1.51</v>
      </c>
      <c r="H573" s="87">
        <v>18</v>
      </c>
      <c r="I573" s="5">
        <v>63</v>
      </c>
      <c r="J573" s="3" t="s">
        <v>36</v>
      </c>
      <c r="K573" s="87">
        <v>1.01</v>
      </c>
      <c r="L573" s="87">
        <v>12</v>
      </c>
      <c r="M573" s="5">
        <v>1</v>
      </c>
      <c r="N573" s="8">
        <f>H573*I573</f>
        <v>1134</v>
      </c>
      <c r="O573" s="88">
        <f>L573*M573</f>
        <v>12</v>
      </c>
      <c r="P573" s="89">
        <f>N573+O573</f>
        <v>1146</v>
      </c>
      <c r="Q573" s="41">
        <f>P573*1.2</f>
        <v>1375.2</v>
      </c>
      <c r="R573" s="18" t="s">
        <v>50</v>
      </c>
      <c r="S573" s="88" t="s">
        <v>51</v>
      </c>
      <c r="T573" s="47">
        <v>8</v>
      </c>
      <c r="V573" s="16"/>
      <c r="W573" s="8" t="s">
        <v>28</v>
      </c>
      <c r="X573" s="47">
        <v>8</v>
      </c>
      <c r="Y573" s="88" t="s">
        <v>44</v>
      </c>
      <c r="Z573" s="88">
        <f>I573+M573-D573</f>
        <v>56</v>
      </c>
      <c r="AA573" s="8" t="s">
        <v>45</v>
      </c>
      <c r="AB573" s="16">
        <f>I573+M573-D573</f>
        <v>56</v>
      </c>
      <c r="AC573" s="8" t="s">
        <v>41</v>
      </c>
      <c r="AD573" s="88">
        <f>I573</f>
        <v>63</v>
      </c>
      <c r="AE573" s="8" t="s">
        <v>37</v>
      </c>
      <c r="AF573" s="16">
        <f>M573</f>
        <v>1</v>
      </c>
      <c r="AG573" s="8" t="s">
        <v>30</v>
      </c>
      <c r="AH573" s="16">
        <v>128</v>
      </c>
      <c r="AI573" s="8" t="s">
        <v>46</v>
      </c>
      <c r="AJ573" s="16">
        <f>AD573+AF573-1</f>
        <v>63</v>
      </c>
      <c r="AK573" s="8" t="s">
        <v>31</v>
      </c>
      <c r="AL573" s="16">
        <v>1</v>
      </c>
    </row>
    <row r="574" spans="1:38" ht="15.75" customHeight="1">
      <c r="A574" s="3">
        <v>95.5</v>
      </c>
      <c r="B574" s="87">
        <f>(G574*I574)+(K574*M574)</f>
        <v>96.14</v>
      </c>
      <c r="C574" s="61">
        <f>A574/1.51</f>
        <v>63.245033112582782</v>
      </c>
      <c r="D574" s="62">
        <f>_xlfn.CEILING.MATH(I574/8)</f>
        <v>8</v>
      </c>
      <c r="E574" s="17" t="s">
        <v>32</v>
      </c>
      <c r="F574" s="3" t="s">
        <v>42</v>
      </c>
      <c r="G574" s="87">
        <v>1.51</v>
      </c>
      <c r="H574" s="87">
        <v>18</v>
      </c>
      <c r="I574" s="5">
        <v>63</v>
      </c>
      <c r="J574" s="3" t="s">
        <v>38</v>
      </c>
      <c r="K574" s="87">
        <v>1.01</v>
      </c>
      <c r="L574" s="87">
        <v>12</v>
      </c>
      <c r="M574" s="5">
        <v>1</v>
      </c>
      <c r="N574" s="8">
        <f>H574*I574</f>
        <v>1134</v>
      </c>
      <c r="O574" s="88">
        <f>L574*M574</f>
        <v>12</v>
      </c>
      <c r="P574" s="89">
        <f>N574+O574</f>
        <v>1146</v>
      </c>
      <c r="Q574" s="41">
        <f>P574*1.2</f>
        <v>1375.2</v>
      </c>
      <c r="R574" s="18" t="s">
        <v>50</v>
      </c>
      <c r="S574" s="88" t="s">
        <v>51</v>
      </c>
      <c r="T574" s="47">
        <v>8</v>
      </c>
      <c r="V574" s="16"/>
      <c r="W574" s="8" t="s">
        <v>28</v>
      </c>
      <c r="X574" s="47">
        <v>8</v>
      </c>
      <c r="Y574" s="88" t="s">
        <v>44</v>
      </c>
      <c r="Z574" s="88">
        <f>I574+M574-D574</f>
        <v>56</v>
      </c>
      <c r="AA574" s="8" t="s">
        <v>45</v>
      </c>
      <c r="AB574" s="16">
        <f>I574+M574-D574</f>
        <v>56</v>
      </c>
      <c r="AC574" s="8" t="s">
        <v>41</v>
      </c>
      <c r="AD574" s="88">
        <f>I574</f>
        <v>63</v>
      </c>
      <c r="AE574" s="8" t="s">
        <v>37</v>
      </c>
      <c r="AF574" s="16">
        <f>M574</f>
        <v>1</v>
      </c>
      <c r="AG574" s="8" t="s">
        <v>30</v>
      </c>
      <c r="AH574" s="16">
        <v>128</v>
      </c>
      <c r="AI574" s="8" t="s">
        <v>46</v>
      </c>
      <c r="AJ574" s="16">
        <f>AD574+AF574-1</f>
        <v>63</v>
      </c>
      <c r="AK574" s="8" t="s">
        <v>31</v>
      </c>
      <c r="AL574" s="16">
        <v>1</v>
      </c>
    </row>
    <row r="575" spans="1:38" ht="15.75" customHeight="1">
      <c r="A575" s="34">
        <v>95.5</v>
      </c>
      <c r="B575" s="35">
        <f>(G575*I575)+(K575*M575)</f>
        <v>96.14</v>
      </c>
      <c r="C575" s="63">
        <f>A575/1.51</f>
        <v>63.245033112582782</v>
      </c>
      <c r="D575" s="64">
        <f>_xlfn.CEILING.MATH(I575/8)</f>
        <v>8</v>
      </c>
      <c r="E575" s="34" t="s">
        <v>34</v>
      </c>
      <c r="F575" s="34" t="s">
        <v>43</v>
      </c>
      <c r="G575" s="35">
        <v>1.51</v>
      </c>
      <c r="H575" s="35">
        <v>18</v>
      </c>
      <c r="I575" s="38">
        <v>63</v>
      </c>
      <c r="J575" s="34" t="s">
        <v>39</v>
      </c>
      <c r="K575" s="35">
        <v>1.01</v>
      </c>
      <c r="L575" s="35">
        <v>12</v>
      </c>
      <c r="M575" s="38">
        <v>1</v>
      </c>
      <c r="N575" s="23">
        <f>H575*I575</f>
        <v>1134</v>
      </c>
      <c r="O575" s="21">
        <f>L575*M575</f>
        <v>12</v>
      </c>
      <c r="P575" s="39">
        <f>N575+O575</f>
        <v>1146</v>
      </c>
      <c r="Q575" s="42">
        <f>P575*1.2</f>
        <v>1375.2</v>
      </c>
      <c r="R575" s="20" t="s">
        <v>50</v>
      </c>
      <c r="S575" s="21" t="s">
        <v>51</v>
      </c>
      <c r="T575" s="49">
        <v>8</v>
      </c>
      <c r="U575" s="23"/>
      <c r="V575" s="24"/>
      <c r="W575" s="23" t="s">
        <v>28</v>
      </c>
      <c r="X575" s="49">
        <v>8</v>
      </c>
      <c r="Y575" s="21" t="s">
        <v>44</v>
      </c>
      <c r="Z575" s="21">
        <f>I575+M575-D575</f>
        <v>56</v>
      </c>
      <c r="AA575" s="23" t="s">
        <v>45</v>
      </c>
      <c r="AB575" s="24">
        <f>I575+M575-D575</f>
        <v>56</v>
      </c>
      <c r="AC575" s="23" t="s">
        <v>41</v>
      </c>
      <c r="AD575" s="21">
        <f>I575</f>
        <v>63</v>
      </c>
      <c r="AE575" s="23" t="s">
        <v>37</v>
      </c>
      <c r="AF575" s="24">
        <f>M575</f>
        <v>1</v>
      </c>
      <c r="AG575" s="23" t="s">
        <v>30</v>
      </c>
      <c r="AH575" s="24">
        <v>128</v>
      </c>
      <c r="AI575" s="23" t="s">
        <v>46</v>
      </c>
      <c r="AJ575" s="24">
        <f>AD575+AF575-1</f>
        <v>63</v>
      </c>
      <c r="AK575" s="23" t="s">
        <v>31</v>
      </c>
      <c r="AL575" s="24">
        <v>1</v>
      </c>
    </row>
    <row r="576" spans="1:38" ht="15.75" customHeight="1">
      <c r="A576" s="25">
        <v>96</v>
      </c>
      <c r="B576" s="26">
        <f>(G576*I576)+(K576*M576)</f>
        <v>96.64</v>
      </c>
      <c r="C576" s="59">
        <f>A576/1.51</f>
        <v>63.576158940397349</v>
      </c>
      <c r="D576" s="60">
        <f>_xlfn.CEILING.MATH(I576/8)</f>
        <v>8</v>
      </c>
      <c r="E576" s="29" t="s">
        <v>24</v>
      </c>
      <c r="F576" s="25" t="s">
        <v>40</v>
      </c>
      <c r="G576" s="26">
        <v>1.51</v>
      </c>
      <c r="H576" s="26">
        <v>18</v>
      </c>
      <c r="I576" s="30">
        <v>64</v>
      </c>
      <c r="J576" s="25"/>
      <c r="K576" s="26"/>
      <c r="L576" s="12"/>
      <c r="M576" s="30"/>
      <c r="N576" s="14">
        <f>H576*I576</f>
        <v>1152</v>
      </c>
      <c r="O576" s="12">
        <f>L576*M576</f>
        <v>0</v>
      </c>
      <c r="P576" s="31">
        <f>N576+O576</f>
        <v>1152</v>
      </c>
      <c r="Q576" s="44">
        <f>P576*1.2</f>
        <v>1382.3999999999999</v>
      </c>
      <c r="R576" s="11" t="s">
        <v>50</v>
      </c>
      <c r="S576" s="12" t="s">
        <v>51</v>
      </c>
      <c r="T576" s="45">
        <v>8</v>
      </c>
      <c r="U576" s="14"/>
      <c r="V576" s="15"/>
      <c r="W576" s="14" t="s">
        <v>28</v>
      </c>
      <c r="X576" s="45">
        <v>8</v>
      </c>
      <c r="Y576" s="12" t="s">
        <v>44</v>
      </c>
      <c r="Z576" s="12">
        <f>I576+M576-D576</f>
        <v>56</v>
      </c>
      <c r="AA576" s="14" t="s">
        <v>45</v>
      </c>
      <c r="AB576" s="15">
        <f>I576+M576-D576</f>
        <v>56</v>
      </c>
      <c r="AC576" s="14" t="s">
        <v>41</v>
      </c>
      <c r="AD576" s="12">
        <f>I576</f>
        <v>64</v>
      </c>
      <c r="AE576" s="14"/>
      <c r="AF576" s="15"/>
      <c r="AG576" s="14" t="s">
        <v>30</v>
      </c>
      <c r="AH576" s="15">
        <v>128</v>
      </c>
      <c r="AI576" s="14" t="s">
        <v>46</v>
      </c>
      <c r="AJ576" s="15">
        <f>AD576+AF576-1</f>
        <v>63</v>
      </c>
      <c r="AK576" s="14" t="s">
        <v>31</v>
      </c>
      <c r="AL576" s="15">
        <v>1</v>
      </c>
    </row>
    <row r="577" spans="1:38" ht="15.75" customHeight="1">
      <c r="A577" s="3">
        <v>96</v>
      </c>
      <c r="B577" s="4">
        <f>(G577*I577)+(K577*M577)</f>
        <v>96.64</v>
      </c>
      <c r="C577" s="61">
        <f>A577/1.51</f>
        <v>63.576158940397349</v>
      </c>
      <c r="D577" s="62">
        <f>_xlfn.CEILING.MATH(I577/8)</f>
        <v>8</v>
      </c>
      <c r="E577" s="17" t="s">
        <v>32</v>
      </c>
      <c r="F577" s="3" t="s">
        <v>42</v>
      </c>
      <c r="G577" s="4">
        <v>1.51</v>
      </c>
      <c r="H577" s="4">
        <v>18</v>
      </c>
      <c r="I577" s="5">
        <v>64</v>
      </c>
      <c r="J577" s="3"/>
      <c r="K577" s="4"/>
      <c r="M577" s="5"/>
      <c r="N577" s="8">
        <f>H577*I577</f>
        <v>1152</v>
      </c>
      <c r="O577" s="2">
        <f>L577*M577</f>
        <v>0</v>
      </c>
      <c r="P577" s="9">
        <f>N577+O577</f>
        <v>1152</v>
      </c>
      <c r="Q577" s="41">
        <f>P577*1.2</f>
        <v>1382.3999999999999</v>
      </c>
      <c r="R577" s="18" t="s">
        <v>50</v>
      </c>
      <c r="S577" s="2" t="s">
        <v>51</v>
      </c>
      <c r="T577" s="47">
        <v>8</v>
      </c>
      <c r="V577" s="16"/>
      <c r="W577" s="8" t="s">
        <v>28</v>
      </c>
      <c r="X577" s="47">
        <v>8</v>
      </c>
      <c r="Y577" s="2" t="s">
        <v>44</v>
      </c>
      <c r="Z577" s="2">
        <f>I577+M577-D577</f>
        <v>56</v>
      </c>
      <c r="AA577" s="8" t="s">
        <v>45</v>
      </c>
      <c r="AB577" s="16">
        <f>I577+M577-D577</f>
        <v>56</v>
      </c>
      <c r="AC577" s="8" t="s">
        <v>41</v>
      </c>
      <c r="AD577" s="2">
        <f>I577</f>
        <v>64</v>
      </c>
      <c r="AE577" s="8"/>
      <c r="AG577" s="8" t="s">
        <v>30</v>
      </c>
      <c r="AH577" s="16">
        <v>128</v>
      </c>
      <c r="AI577" s="8" t="s">
        <v>46</v>
      </c>
      <c r="AJ577" s="16">
        <f>AD577+AF577-1</f>
        <v>63</v>
      </c>
      <c r="AK577" s="8" t="s">
        <v>31</v>
      </c>
      <c r="AL577" s="16">
        <v>1</v>
      </c>
    </row>
    <row r="578" spans="1:38" ht="15.75" customHeight="1">
      <c r="A578" s="3">
        <v>96</v>
      </c>
      <c r="B578" s="87">
        <f>(G578*I578)+(K578*M578)</f>
        <v>96.64</v>
      </c>
      <c r="C578" s="61">
        <f>A578/1.51</f>
        <v>63.576158940397349</v>
      </c>
      <c r="D578" s="62">
        <f>_xlfn.CEILING.MATH(I578/8)</f>
        <v>8</v>
      </c>
      <c r="E578" s="3" t="s">
        <v>34</v>
      </c>
      <c r="F578" s="3" t="s">
        <v>43</v>
      </c>
      <c r="G578" s="87">
        <v>1.51</v>
      </c>
      <c r="H578" s="87">
        <v>18</v>
      </c>
      <c r="I578" s="5">
        <v>64</v>
      </c>
      <c r="J578" s="3"/>
      <c r="K578" s="87"/>
      <c r="L578" s="88"/>
      <c r="M578" s="5"/>
      <c r="N578" s="8">
        <f>H578*I578</f>
        <v>1152</v>
      </c>
      <c r="O578" s="88">
        <f>L578*M578</f>
        <v>0</v>
      </c>
      <c r="P578" s="89">
        <f>N578+O578</f>
        <v>1152</v>
      </c>
      <c r="Q578" s="41">
        <f>P578*1.2</f>
        <v>1382.3999999999999</v>
      </c>
      <c r="R578" s="18" t="s">
        <v>50</v>
      </c>
      <c r="S578" s="88" t="s">
        <v>51</v>
      </c>
      <c r="T578" s="47">
        <v>8</v>
      </c>
      <c r="V578" s="16"/>
      <c r="W578" s="8" t="s">
        <v>28</v>
      </c>
      <c r="X578" s="47">
        <v>8</v>
      </c>
      <c r="Y578" s="88" t="s">
        <v>44</v>
      </c>
      <c r="Z578" s="88">
        <f>I578+M578-D578</f>
        <v>56</v>
      </c>
      <c r="AA578" s="8" t="s">
        <v>45</v>
      </c>
      <c r="AB578" s="16">
        <f>I578+M578-D578</f>
        <v>56</v>
      </c>
      <c r="AC578" s="8" t="s">
        <v>41</v>
      </c>
      <c r="AD578" s="88">
        <f>I578</f>
        <v>64</v>
      </c>
      <c r="AE578" s="8"/>
      <c r="AG578" s="8" t="s">
        <v>30</v>
      </c>
      <c r="AH578" s="16">
        <v>128</v>
      </c>
      <c r="AI578" s="8" t="s">
        <v>46</v>
      </c>
      <c r="AJ578" s="16">
        <f>AD578+AF578-1</f>
        <v>63</v>
      </c>
      <c r="AK578" s="8" t="s">
        <v>31</v>
      </c>
      <c r="AL578" s="16">
        <v>1</v>
      </c>
    </row>
    <row r="579" spans="1:38" ht="15.75" customHeight="1">
      <c r="A579" s="3">
        <v>96.5</v>
      </c>
      <c r="B579" s="4">
        <f>(G579*I579)+(K579*M579)</f>
        <v>97.15</v>
      </c>
      <c r="C579" s="61">
        <f>A579/1.51</f>
        <v>63.907284768211923</v>
      </c>
      <c r="D579" s="62">
        <f>_xlfn.CEILING.MATH(I579/8)</f>
        <v>8</v>
      </c>
      <c r="E579" s="7" t="s">
        <v>24</v>
      </c>
      <c r="F579" s="3" t="s">
        <v>40</v>
      </c>
      <c r="G579" s="4">
        <v>1.51</v>
      </c>
      <c r="H579" s="4">
        <v>18</v>
      </c>
      <c r="I579" s="5">
        <v>64</v>
      </c>
      <c r="J579" s="3" t="s">
        <v>25</v>
      </c>
      <c r="K579" s="4">
        <v>0.51</v>
      </c>
      <c r="L579" s="4">
        <v>6</v>
      </c>
      <c r="M579" s="5">
        <v>1</v>
      </c>
      <c r="N579" s="8">
        <f>H579*I579</f>
        <v>1152</v>
      </c>
      <c r="O579" s="2">
        <f>L579*M579</f>
        <v>6</v>
      </c>
      <c r="P579" s="9">
        <f>N579+O579</f>
        <v>1158</v>
      </c>
      <c r="Q579" s="41">
        <f>P579*1.2</f>
        <v>1389.6</v>
      </c>
      <c r="R579" s="18" t="s">
        <v>50</v>
      </c>
      <c r="S579" s="2" t="s">
        <v>51</v>
      </c>
      <c r="T579" s="47">
        <v>8</v>
      </c>
      <c r="V579" s="16"/>
      <c r="W579" s="8" t="s">
        <v>28</v>
      </c>
      <c r="X579" s="47">
        <v>8</v>
      </c>
      <c r="Y579" s="2" t="s">
        <v>44</v>
      </c>
      <c r="Z579" s="2">
        <f>I579+M579-D579</f>
        <v>57</v>
      </c>
      <c r="AA579" s="8" t="s">
        <v>45</v>
      </c>
      <c r="AB579" s="16">
        <f>I579+M579-D579</f>
        <v>57</v>
      </c>
      <c r="AC579" s="8" t="s">
        <v>41</v>
      </c>
      <c r="AD579" s="2">
        <f>I579</f>
        <v>64</v>
      </c>
      <c r="AE579" s="8" t="s">
        <v>29</v>
      </c>
      <c r="AF579" s="16">
        <f>M579</f>
        <v>1</v>
      </c>
      <c r="AG579" s="8" t="s">
        <v>30</v>
      </c>
      <c r="AH579" s="16">
        <v>130</v>
      </c>
      <c r="AI579" s="8" t="s">
        <v>46</v>
      </c>
      <c r="AJ579" s="16">
        <f>AD579+AF579-1</f>
        <v>64</v>
      </c>
      <c r="AK579" s="8" t="s">
        <v>31</v>
      </c>
      <c r="AL579" s="16">
        <v>1</v>
      </c>
    </row>
    <row r="580" spans="1:38" ht="15.75" customHeight="1">
      <c r="A580" s="3">
        <v>96.5</v>
      </c>
      <c r="B580" s="4">
        <f>(G580*I580)+(K580*M580)</f>
        <v>97.15</v>
      </c>
      <c r="C580" s="61">
        <f>A580/1.51</f>
        <v>63.907284768211923</v>
      </c>
      <c r="D580" s="62">
        <f>_xlfn.CEILING.MATH(I580/8)</f>
        <v>8</v>
      </c>
      <c r="E580" s="17" t="s">
        <v>32</v>
      </c>
      <c r="F580" s="3" t="s">
        <v>42</v>
      </c>
      <c r="G580" s="4">
        <v>1.51</v>
      </c>
      <c r="H580" s="4">
        <v>18</v>
      </c>
      <c r="I580" s="5">
        <v>64</v>
      </c>
      <c r="J580" s="3" t="s">
        <v>33</v>
      </c>
      <c r="K580" s="4">
        <v>0.51</v>
      </c>
      <c r="L580" s="4">
        <v>6</v>
      </c>
      <c r="M580" s="5">
        <v>1</v>
      </c>
      <c r="N580" s="8">
        <f>H580*I580</f>
        <v>1152</v>
      </c>
      <c r="O580" s="2">
        <f>L580*M580</f>
        <v>6</v>
      </c>
      <c r="P580" s="9">
        <f>N580+O580</f>
        <v>1158</v>
      </c>
      <c r="Q580" s="41">
        <f>P580*1.2</f>
        <v>1389.6</v>
      </c>
      <c r="R580" s="18" t="s">
        <v>50</v>
      </c>
      <c r="S580" s="2" t="s">
        <v>51</v>
      </c>
      <c r="T580" s="47">
        <v>8</v>
      </c>
      <c r="V580" s="16"/>
      <c r="W580" s="8" t="s">
        <v>28</v>
      </c>
      <c r="X580" s="47">
        <v>8</v>
      </c>
      <c r="Y580" s="2" t="s">
        <v>44</v>
      </c>
      <c r="Z580" s="2">
        <f>I580+M580-D580</f>
        <v>57</v>
      </c>
      <c r="AA580" s="8" t="s">
        <v>45</v>
      </c>
      <c r="AB580" s="16">
        <f>I580+M580-D580</f>
        <v>57</v>
      </c>
      <c r="AC580" s="8" t="s">
        <v>41</v>
      </c>
      <c r="AD580" s="2">
        <f>I580</f>
        <v>64</v>
      </c>
      <c r="AE580" s="8" t="s">
        <v>29</v>
      </c>
      <c r="AF580" s="16">
        <f>M580</f>
        <v>1</v>
      </c>
      <c r="AG580" s="8" t="s">
        <v>30</v>
      </c>
      <c r="AH580" s="16">
        <v>130</v>
      </c>
      <c r="AI580" s="8" t="s">
        <v>46</v>
      </c>
      <c r="AJ580" s="16">
        <f>AD580+AF580-1</f>
        <v>64</v>
      </c>
      <c r="AK580" s="8" t="s">
        <v>31</v>
      </c>
      <c r="AL580" s="16">
        <v>1</v>
      </c>
    </row>
    <row r="581" spans="1:38" ht="15.75" customHeight="1">
      <c r="A581" s="3">
        <v>96.5</v>
      </c>
      <c r="B581" s="4">
        <f>(G581*I581)+(K581*M581)</f>
        <v>97.15</v>
      </c>
      <c r="C581" s="61">
        <f>A581/1.51</f>
        <v>63.907284768211923</v>
      </c>
      <c r="D581" s="62">
        <f>_xlfn.CEILING.MATH(I581/8)</f>
        <v>8</v>
      </c>
      <c r="E581" s="3" t="s">
        <v>34</v>
      </c>
      <c r="F581" s="3" t="s">
        <v>43</v>
      </c>
      <c r="G581" s="4">
        <v>1.51</v>
      </c>
      <c r="H581" s="4">
        <v>18</v>
      </c>
      <c r="I581" s="5">
        <v>64</v>
      </c>
      <c r="J581" s="3" t="s">
        <v>35</v>
      </c>
      <c r="K581" s="4">
        <v>0.51</v>
      </c>
      <c r="L581" s="4">
        <v>6</v>
      </c>
      <c r="M581" s="5">
        <v>1</v>
      </c>
      <c r="N581" s="8">
        <f>H581*I581</f>
        <v>1152</v>
      </c>
      <c r="O581" s="2">
        <f>L581*M581</f>
        <v>6</v>
      </c>
      <c r="P581" s="9">
        <f>N581+O581</f>
        <v>1158</v>
      </c>
      <c r="Q581" s="41">
        <f>P581*1.2</f>
        <v>1389.6</v>
      </c>
      <c r="R581" s="18" t="s">
        <v>50</v>
      </c>
      <c r="S581" s="2" t="s">
        <v>51</v>
      </c>
      <c r="T581" s="47">
        <v>8</v>
      </c>
      <c r="V581" s="16"/>
      <c r="W581" s="8" t="s">
        <v>28</v>
      </c>
      <c r="X581" s="47">
        <v>8</v>
      </c>
      <c r="Y581" s="2" t="s">
        <v>44</v>
      </c>
      <c r="Z581" s="2">
        <f>I581+M581-D581</f>
        <v>57</v>
      </c>
      <c r="AA581" s="8" t="s">
        <v>45</v>
      </c>
      <c r="AB581" s="16">
        <f>I581+M581-D581</f>
        <v>57</v>
      </c>
      <c r="AC581" s="8" t="s">
        <v>41</v>
      </c>
      <c r="AD581" s="2">
        <f>I581</f>
        <v>64</v>
      </c>
      <c r="AE581" s="8" t="s">
        <v>29</v>
      </c>
      <c r="AF581" s="16">
        <f>M581</f>
        <v>1</v>
      </c>
      <c r="AG581" s="8" t="s">
        <v>30</v>
      </c>
      <c r="AH581" s="16">
        <v>130</v>
      </c>
      <c r="AI581" s="8" t="s">
        <v>46</v>
      </c>
      <c r="AJ581" s="16">
        <f>AD581+AF581-1</f>
        <v>64</v>
      </c>
      <c r="AK581" s="8" t="s">
        <v>31</v>
      </c>
      <c r="AL581" s="16">
        <v>1</v>
      </c>
    </row>
    <row r="582" spans="1:38" ht="15.75" customHeight="1">
      <c r="A582" s="3">
        <v>97</v>
      </c>
      <c r="B582" s="87">
        <f>(G582*I582)+(K582*M582)</f>
        <v>97.65</v>
      </c>
      <c r="C582" s="61">
        <f>A582/1.51</f>
        <v>64.238410596026483</v>
      </c>
      <c r="D582" s="62">
        <f>_xlfn.CEILING.MATH(I582/8)</f>
        <v>8</v>
      </c>
      <c r="E582" s="7" t="s">
        <v>24</v>
      </c>
      <c r="F582" s="3" t="s">
        <v>40</v>
      </c>
      <c r="G582" s="87">
        <v>1.51</v>
      </c>
      <c r="H582" s="87">
        <v>18</v>
      </c>
      <c r="I582" s="5">
        <v>64</v>
      </c>
      <c r="J582" s="3" t="s">
        <v>36</v>
      </c>
      <c r="K582" s="87">
        <v>1.01</v>
      </c>
      <c r="L582" s="87">
        <v>12</v>
      </c>
      <c r="M582" s="5">
        <v>1</v>
      </c>
      <c r="N582" s="8">
        <f>H582*I582</f>
        <v>1152</v>
      </c>
      <c r="O582" s="88">
        <f>L582*M582</f>
        <v>12</v>
      </c>
      <c r="P582" s="89">
        <f>N582+O582</f>
        <v>1164</v>
      </c>
      <c r="Q582" s="41">
        <f>P582*1.2</f>
        <v>1396.8</v>
      </c>
      <c r="R582" s="18" t="s">
        <v>50</v>
      </c>
      <c r="S582" s="88" t="s">
        <v>51</v>
      </c>
      <c r="T582" s="47">
        <v>8</v>
      </c>
      <c r="V582" s="16"/>
      <c r="W582" s="8" t="s">
        <v>28</v>
      </c>
      <c r="X582" s="47">
        <v>8</v>
      </c>
      <c r="Y582" s="88" t="s">
        <v>44</v>
      </c>
      <c r="Z582" s="88">
        <f>I582+M582-D582</f>
        <v>57</v>
      </c>
      <c r="AA582" s="8" t="s">
        <v>45</v>
      </c>
      <c r="AB582" s="16">
        <f>I582+M582-D582</f>
        <v>57</v>
      </c>
      <c r="AC582" s="8" t="s">
        <v>41</v>
      </c>
      <c r="AD582" s="88">
        <f>I582</f>
        <v>64</v>
      </c>
      <c r="AE582" s="8" t="s">
        <v>37</v>
      </c>
      <c r="AF582" s="16">
        <f>M582</f>
        <v>1</v>
      </c>
      <c r="AG582" s="8" t="s">
        <v>30</v>
      </c>
      <c r="AH582" s="16">
        <v>130</v>
      </c>
      <c r="AI582" s="8" t="s">
        <v>46</v>
      </c>
      <c r="AJ582" s="16">
        <f>AD582+AF582-1</f>
        <v>64</v>
      </c>
      <c r="AK582" s="8" t="s">
        <v>31</v>
      </c>
      <c r="AL582" s="16">
        <v>1</v>
      </c>
    </row>
    <row r="583" spans="1:38" ht="15.75" customHeight="1">
      <c r="A583" s="3">
        <v>97</v>
      </c>
      <c r="B583" s="87">
        <f>(G583*I583)+(K583*M583)</f>
        <v>97.65</v>
      </c>
      <c r="C583" s="61">
        <f>A583/1.51</f>
        <v>64.238410596026483</v>
      </c>
      <c r="D583" s="62">
        <f>_xlfn.CEILING.MATH(I583/8)</f>
        <v>8</v>
      </c>
      <c r="E583" s="17" t="s">
        <v>32</v>
      </c>
      <c r="F583" s="3" t="s">
        <v>42</v>
      </c>
      <c r="G583" s="87">
        <v>1.51</v>
      </c>
      <c r="H583" s="87">
        <v>18</v>
      </c>
      <c r="I583" s="5">
        <v>64</v>
      </c>
      <c r="J583" s="3" t="s">
        <v>38</v>
      </c>
      <c r="K583" s="87">
        <v>1.01</v>
      </c>
      <c r="L583" s="87">
        <v>12</v>
      </c>
      <c r="M583" s="5">
        <v>1</v>
      </c>
      <c r="N583" s="8">
        <f>H583*I583</f>
        <v>1152</v>
      </c>
      <c r="O583" s="88">
        <f>L583*M583</f>
        <v>12</v>
      </c>
      <c r="P583" s="89">
        <f>N583+O583</f>
        <v>1164</v>
      </c>
      <c r="Q583" s="41">
        <f>P583*1.2</f>
        <v>1396.8</v>
      </c>
      <c r="R583" s="18" t="s">
        <v>50</v>
      </c>
      <c r="S583" s="88" t="s">
        <v>51</v>
      </c>
      <c r="T583" s="47">
        <v>8</v>
      </c>
      <c r="V583" s="16"/>
      <c r="W583" s="8" t="s">
        <v>28</v>
      </c>
      <c r="X583" s="47">
        <v>8</v>
      </c>
      <c r="Y583" s="88" t="s">
        <v>44</v>
      </c>
      <c r="Z583" s="88">
        <f>I583+M583-D583</f>
        <v>57</v>
      </c>
      <c r="AA583" s="8" t="s">
        <v>45</v>
      </c>
      <c r="AB583" s="16">
        <f>I583+M583-D583</f>
        <v>57</v>
      </c>
      <c r="AC583" s="8" t="s">
        <v>41</v>
      </c>
      <c r="AD583" s="88">
        <f>I583</f>
        <v>64</v>
      </c>
      <c r="AE583" s="8" t="s">
        <v>37</v>
      </c>
      <c r="AF583" s="16">
        <f>M583</f>
        <v>1</v>
      </c>
      <c r="AG583" s="8" t="s">
        <v>30</v>
      </c>
      <c r="AH583" s="16">
        <v>130</v>
      </c>
      <c r="AI583" s="8" t="s">
        <v>46</v>
      </c>
      <c r="AJ583" s="16">
        <f>AD583+AF583-1</f>
        <v>64</v>
      </c>
      <c r="AK583" s="8" t="s">
        <v>31</v>
      </c>
      <c r="AL583" s="16">
        <v>1</v>
      </c>
    </row>
    <row r="584" spans="1:38" ht="15.75" customHeight="1">
      <c r="A584" s="34">
        <v>97</v>
      </c>
      <c r="B584" s="35">
        <f>(G584*I584)+(K584*M584)</f>
        <v>97.65</v>
      </c>
      <c r="C584" s="63">
        <f>A584/1.51</f>
        <v>64.238410596026483</v>
      </c>
      <c r="D584" s="64">
        <f>_xlfn.CEILING.MATH(I584/8)</f>
        <v>8</v>
      </c>
      <c r="E584" s="34" t="s">
        <v>34</v>
      </c>
      <c r="F584" s="34" t="s">
        <v>43</v>
      </c>
      <c r="G584" s="35">
        <v>1.51</v>
      </c>
      <c r="H584" s="35">
        <v>18</v>
      </c>
      <c r="I584" s="38">
        <v>64</v>
      </c>
      <c r="J584" s="34" t="s">
        <v>39</v>
      </c>
      <c r="K584" s="35">
        <v>1.01</v>
      </c>
      <c r="L584" s="35">
        <v>12</v>
      </c>
      <c r="M584" s="38">
        <v>1</v>
      </c>
      <c r="N584" s="23">
        <f>H584*I584</f>
        <v>1152</v>
      </c>
      <c r="O584" s="21">
        <f>L584*M584</f>
        <v>12</v>
      </c>
      <c r="P584" s="39">
        <f>N584+O584</f>
        <v>1164</v>
      </c>
      <c r="Q584" s="42">
        <f>P584*1.2</f>
        <v>1396.8</v>
      </c>
      <c r="R584" s="20" t="s">
        <v>50</v>
      </c>
      <c r="S584" s="21" t="s">
        <v>51</v>
      </c>
      <c r="T584" s="49">
        <v>8</v>
      </c>
      <c r="U584" s="23"/>
      <c r="V584" s="24"/>
      <c r="W584" s="23" t="s">
        <v>28</v>
      </c>
      <c r="X584" s="49">
        <v>8</v>
      </c>
      <c r="Y584" s="21" t="s">
        <v>44</v>
      </c>
      <c r="Z584" s="21">
        <f>I584+M584-D584</f>
        <v>57</v>
      </c>
      <c r="AA584" s="23" t="s">
        <v>45</v>
      </c>
      <c r="AB584" s="24">
        <f>I584+M584-D584</f>
        <v>57</v>
      </c>
      <c r="AC584" s="23" t="s">
        <v>41</v>
      </c>
      <c r="AD584" s="21">
        <f>I584</f>
        <v>64</v>
      </c>
      <c r="AE584" s="23" t="s">
        <v>37</v>
      </c>
      <c r="AF584" s="24">
        <f>M584</f>
        <v>1</v>
      </c>
      <c r="AG584" s="23" t="s">
        <v>30</v>
      </c>
      <c r="AH584" s="24">
        <v>130</v>
      </c>
      <c r="AI584" s="23" t="s">
        <v>46</v>
      </c>
      <c r="AJ584" s="24">
        <f>AD584+AF584-1</f>
        <v>64</v>
      </c>
      <c r="AK584" s="23" t="s">
        <v>31</v>
      </c>
      <c r="AL584" s="24">
        <v>1</v>
      </c>
    </row>
    <row r="585" spans="1:38" ht="15.75" customHeight="1">
      <c r="A585" s="25">
        <v>97.5</v>
      </c>
      <c r="B585" s="26">
        <f>(G585*I585)+(K585*M585)</f>
        <v>98.15</v>
      </c>
      <c r="C585" s="54">
        <f>A585/1.51</f>
        <v>64.569536423841058</v>
      </c>
      <c r="D585" s="55">
        <f>_xlfn.CEILING.MATH(I585/8)</f>
        <v>9</v>
      </c>
      <c r="E585" s="29" t="s">
        <v>24</v>
      </c>
      <c r="F585" s="25" t="s">
        <v>40</v>
      </c>
      <c r="G585" s="26">
        <v>1.51</v>
      </c>
      <c r="H585" s="26">
        <v>18</v>
      </c>
      <c r="I585" s="30">
        <v>65</v>
      </c>
      <c r="J585" s="25"/>
      <c r="K585" s="26"/>
      <c r="L585" s="26"/>
      <c r="M585" s="30"/>
      <c r="N585" s="14">
        <f>H585*I585</f>
        <v>1170</v>
      </c>
      <c r="O585" s="12">
        <f>L585*M585</f>
        <v>0</v>
      </c>
      <c r="P585" s="31">
        <f>N585+O585</f>
        <v>1170</v>
      </c>
      <c r="Q585" s="44">
        <f>P585*1.2</f>
        <v>1404</v>
      </c>
      <c r="R585" s="11" t="s">
        <v>50</v>
      </c>
      <c r="S585" s="12" t="s">
        <v>51</v>
      </c>
      <c r="T585" s="13">
        <v>9</v>
      </c>
      <c r="U585" s="14"/>
      <c r="V585" s="15"/>
      <c r="W585" s="14" t="s">
        <v>28</v>
      </c>
      <c r="X585" s="13">
        <v>9</v>
      </c>
      <c r="Y585" s="12" t="s">
        <v>44</v>
      </c>
      <c r="Z585" s="12">
        <f>I585+M585-D585</f>
        <v>56</v>
      </c>
      <c r="AA585" s="14" t="s">
        <v>45</v>
      </c>
      <c r="AB585" s="15">
        <f>I585+M585-D585</f>
        <v>56</v>
      </c>
      <c r="AC585" s="14" t="s">
        <v>41</v>
      </c>
      <c r="AD585" s="12">
        <f>I585</f>
        <v>65</v>
      </c>
      <c r="AE585" s="14"/>
      <c r="AF585" s="15"/>
      <c r="AG585" s="14" t="s">
        <v>30</v>
      </c>
      <c r="AH585" s="15">
        <v>130</v>
      </c>
      <c r="AI585" s="14" t="s">
        <v>46</v>
      </c>
      <c r="AJ585" s="15">
        <f>AD585+AF585-1</f>
        <v>64</v>
      </c>
      <c r="AK585" s="14" t="s">
        <v>31</v>
      </c>
      <c r="AL585" s="15">
        <v>1</v>
      </c>
    </row>
    <row r="586" spans="1:38" ht="15.75" customHeight="1">
      <c r="A586" s="3">
        <v>97.5</v>
      </c>
      <c r="B586" s="4">
        <f>(G586*I586)+(K586*M586)</f>
        <v>98.15</v>
      </c>
      <c r="C586" s="50">
        <f>A586/1.51</f>
        <v>64.569536423841058</v>
      </c>
      <c r="D586" s="51">
        <f>_xlfn.CEILING.MATH(I586/8)</f>
        <v>9</v>
      </c>
      <c r="E586" s="17" t="s">
        <v>32</v>
      </c>
      <c r="F586" s="3" t="s">
        <v>42</v>
      </c>
      <c r="G586" s="4">
        <v>1.51</v>
      </c>
      <c r="H586" s="4">
        <v>18</v>
      </c>
      <c r="I586" s="5">
        <v>65</v>
      </c>
      <c r="J586" s="3"/>
      <c r="K586" s="4"/>
      <c r="L586" s="4"/>
      <c r="M586" s="5"/>
      <c r="N586" s="8">
        <f>H586*I586</f>
        <v>1170</v>
      </c>
      <c r="O586" s="2">
        <f>L586*M586</f>
        <v>0</v>
      </c>
      <c r="P586" s="9">
        <f>N586+O586</f>
        <v>1170</v>
      </c>
      <c r="Q586" s="41">
        <f>P586*1.2</f>
        <v>1404</v>
      </c>
      <c r="R586" s="18" t="s">
        <v>50</v>
      </c>
      <c r="S586" s="2" t="s">
        <v>51</v>
      </c>
      <c r="T586" s="19">
        <v>9</v>
      </c>
      <c r="V586" s="16"/>
      <c r="W586" s="8" t="s">
        <v>28</v>
      </c>
      <c r="X586" s="19">
        <v>9</v>
      </c>
      <c r="Y586" s="2" t="s">
        <v>44</v>
      </c>
      <c r="Z586" s="2">
        <f>I586+M586-D586</f>
        <v>56</v>
      </c>
      <c r="AA586" s="8" t="s">
        <v>45</v>
      </c>
      <c r="AB586" s="16">
        <f>I586+M586-D586</f>
        <v>56</v>
      </c>
      <c r="AC586" s="8" t="s">
        <v>41</v>
      </c>
      <c r="AD586" s="2">
        <f>I586</f>
        <v>65</v>
      </c>
      <c r="AE586" s="8"/>
      <c r="AG586" s="8" t="s">
        <v>30</v>
      </c>
      <c r="AH586" s="16">
        <v>130</v>
      </c>
      <c r="AI586" s="8" t="s">
        <v>46</v>
      </c>
      <c r="AJ586" s="16">
        <f>AD586+AF586-1</f>
        <v>64</v>
      </c>
      <c r="AK586" s="8" t="s">
        <v>31</v>
      </c>
      <c r="AL586" s="16">
        <v>1</v>
      </c>
    </row>
    <row r="587" spans="1:38" ht="15.75" customHeight="1">
      <c r="A587" s="3">
        <v>97.5</v>
      </c>
      <c r="B587" s="4">
        <f>(G587*I587)+(K587*M587)</f>
        <v>98.15</v>
      </c>
      <c r="C587" s="50">
        <f>A587/1.51</f>
        <v>64.569536423841058</v>
      </c>
      <c r="D587" s="51">
        <f>_xlfn.CEILING.MATH(I587/8)</f>
        <v>9</v>
      </c>
      <c r="E587" s="3" t="s">
        <v>34</v>
      </c>
      <c r="F587" s="3" t="s">
        <v>43</v>
      </c>
      <c r="G587" s="4">
        <v>1.51</v>
      </c>
      <c r="H587" s="4">
        <v>18</v>
      </c>
      <c r="I587" s="5">
        <v>65</v>
      </c>
      <c r="J587" s="3"/>
      <c r="K587" s="4"/>
      <c r="L587" s="4"/>
      <c r="M587" s="5"/>
      <c r="N587" s="8">
        <f>H587*I587</f>
        <v>1170</v>
      </c>
      <c r="O587" s="2">
        <f>L587*M587</f>
        <v>0</v>
      </c>
      <c r="P587" s="9">
        <f>N587+O587</f>
        <v>1170</v>
      </c>
      <c r="Q587" s="41">
        <f>P587*1.2</f>
        <v>1404</v>
      </c>
      <c r="R587" s="18" t="s">
        <v>50</v>
      </c>
      <c r="S587" s="2" t="s">
        <v>51</v>
      </c>
      <c r="T587" s="19">
        <v>9</v>
      </c>
      <c r="V587" s="16"/>
      <c r="W587" s="8" t="s">
        <v>28</v>
      </c>
      <c r="X587" s="19">
        <v>9</v>
      </c>
      <c r="Y587" s="2" t="s">
        <v>44</v>
      </c>
      <c r="Z587" s="2">
        <f>I587+M587-D587</f>
        <v>56</v>
      </c>
      <c r="AA587" s="8" t="s">
        <v>45</v>
      </c>
      <c r="AB587" s="16">
        <f>I587+M587-D587</f>
        <v>56</v>
      </c>
      <c r="AC587" s="8" t="s">
        <v>41</v>
      </c>
      <c r="AD587" s="2">
        <f>I587</f>
        <v>65</v>
      </c>
      <c r="AE587" s="8"/>
      <c r="AG587" s="8" t="s">
        <v>30</v>
      </c>
      <c r="AH587" s="16">
        <v>130</v>
      </c>
      <c r="AI587" s="8" t="s">
        <v>46</v>
      </c>
      <c r="AJ587" s="16">
        <f>AD587+AF587-1</f>
        <v>64</v>
      </c>
      <c r="AK587" s="8" t="s">
        <v>31</v>
      </c>
      <c r="AL587" s="16">
        <v>1</v>
      </c>
    </row>
    <row r="588" spans="1:38" ht="15.75" customHeight="1">
      <c r="A588" s="3">
        <v>98</v>
      </c>
      <c r="B588" s="4">
        <f>(G588*I588)+(K588*M588)</f>
        <v>98.660000000000011</v>
      </c>
      <c r="C588" s="50">
        <f>A588/1.51</f>
        <v>64.900662251655632</v>
      </c>
      <c r="D588" s="51">
        <f>_xlfn.CEILING.MATH(I588/8)</f>
        <v>9</v>
      </c>
      <c r="E588" s="7" t="s">
        <v>24</v>
      </c>
      <c r="F588" s="3" t="s">
        <v>40</v>
      </c>
      <c r="G588" s="4">
        <v>1.51</v>
      </c>
      <c r="H588" s="4">
        <v>18</v>
      </c>
      <c r="I588" s="5">
        <v>65</v>
      </c>
      <c r="J588" s="3" t="s">
        <v>25</v>
      </c>
      <c r="K588" s="4">
        <v>0.51</v>
      </c>
      <c r="L588" s="4">
        <v>6</v>
      </c>
      <c r="M588" s="5">
        <v>1</v>
      </c>
      <c r="N588" s="8">
        <f>H588*I588</f>
        <v>1170</v>
      </c>
      <c r="O588" s="2">
        <f>L588*M588</f>
        <v>6</v>
      </c>
      <c r="P588" s="9">
        <f>N588+O588</f>
        <v>1176</v>
      </c>
      <c r="Q588" s="41">
        <f>P588*1.2</f>
        <v>1411.2</v>
      </c>
      <c r="R588" s="18" t="s">
        <v>50</v>
      </c>
      <c r="S588" s="2" t="s">
        <v>51</v>
      </c>
      <c r="T588" s="19">
        <v>9</v>
      </c>
      <c r="V588" s="16"/>
      <c r="W588" s="8" t="s">
        <v>28</v>
      </c>
      <c r="X588" s="19">
        <v>9</v>
      </c>
      <c r="Y588" s="2" t="s">
        <v>44</v>
      </c>
      <c r="Z588" s="2">
        <f>I588+M588-D588</f>
        <v>57</v>
      </c>
      <c r="AA588" s="8" t="s">
        <v>45</v>
      </c>
      <c r="AB588" s="16">
        <f>I588+M588-D588</f>
        <v>57</v>
      </c>
      <c r="AC588" s="8" t="s">
        <v>41</v>
      </c>
      <c r="AD588" s="2">
        <f>I588</f>
        <v>65</v>
      </c>
      <c r="AE588" s="8" t="s">
        <v>29</v>
      </c>
      <c r="AF588" s="16">
        <f>M588</f>
        <v>1</v>
      </c>
      <c r="AG588" s="8" t="s">
        <v>30</v>
      </c>
      <c r="AH588" s="16">
        <v>132</v>
      </c>
      <c r="AI588" s="8" t="s">
        <v>46</v>
      </c>
      <c r="AJ588" s="16">
        <f>AD588+AF588-1</f>
        <v>65</v>
      </c>
      <c r="AK588" s="8" t="s">
        <v>31</v>
      </c>
      <c r="AL588" s="16">
        <v>1</v>
      </c>
    </row>
    <row r="589" spans="1:38" ht="15.75" customHeight="1">
      <c r="A589" s="3">
        <v>98</v>
      </c>
      <c r="B589" s="4">
        <f>(G589*I589)+(K589*M589)</f>
        <v>98.660000000000011</v>
      </c>
      <c r="C589" s="50">
        <f>A589/1.51</f>
        <v>64.900662251655632</v>
      </c>
      <c r="D589" s="51">
        <f>_xlfn.CEILING.MATH(I589/8)</f>
        <v>9</v>
      </c>
      <c r="E589" s="17" t="s">
        <v>32</v>
      </c>
      <c r="F589" s="3" t="s">
        <v>42</v>
      </c>
      <c r="G589" s="4">
        <v>1.51</v>
      </c>
      <c r="H589" s="4">
        <v>18</v>
      </c>
      <c r="I589" s="5">
        <v>65</v>
      </c>
      <c r="J589" s="3" t="s">
        <v>33</v>
      </c>
      <c r="K589" s="4">
        <v>0.51</v>
      </c>
      <c r="L589" s="4">
        <v>6</v>
      </c>
      <c r="M589" s="5">
        <v>1</v>
      </c>
      <c r="N589" s="8">
        <f>H589*I589</f>
        <v>1170</v>
      </c>
      <c r="O589" s="2">
        <f>L589*M589</f>
        <v>6</v>
      </c>
      <c r="P589" s="9">
        <f>N589+O589</f>
        <v>1176</v>
      </c>
      <c r="Q589" s="41">
        <f>P589*1.2</f>
        <v>1411.2</v>
      </c>
      <c r="R589" s="18" t="s">
        <v>50</v>
      </c>
      <c r="S589" s="2" t="s">
        <v>51</v>
      </c>
      <c r="T589" s="19">
        <v>9</v>
      </c>
      <c r="V589" s="16"/>
      <c r="W589" s="8" t="s">
        <v>28</v>
      </c>
      <c r="X589" s="19">
        <v>9</v>
      </c>
      <c r="Y589" s="2" t="s">
        <v>44</v>
      </c>
      <c r="Z589" s="2">
        <f>I589+M589-D589</f>
        <v>57</v>
      </c>
      <c r="AA589" s="8" t="s">
        <v>45</v>
      </c>
      <c r="AB589" s="16">
        <f>I589+M589-D589</f>
        <v>57</v>
      </c>
      <c r="AC589" s="8" t="s">
        <v>41</v>
      </c>
      <c r="AD589" s="2">
        <f>I589</f>
        <v>65</v>
      </c>
      <c r="AE589" s="8" t="s">
        <v>29</v>
      </c>
      <c r="AF589" s="16">
        <f>M589</f>
        <v>1</v>
      </c>
      <c r="AG589" s="8" t="s">
        <v>30</v>
      </c>
      <c r="AH589" s="16">
        <v>132</v>
      </c>
      <c r="AI589" s="8" t="s">
        <v>46</v>
      </c>
      <c r="AJ589" s="16">
        <f>AD589+AF589-1</f>
        <v>65</v>
      </c>
      <c r="AK589" s="8" t="s">
        <v>31</v>
      </c>
      <c r="AL589" s="16">
        <v>1</v>
      </c>
    </row>
    <row r="590" spans="1:38" ht="15.75" customHeight="1">
      <c r="A590" s="3">
        <v>98</v>
      </c>
      <c r="B590" s="4">
        <f>(G590*I590)+(K590*M590)</f>
        <v>98.660000000000011</v>
      </c>
      <c r="C590" s="50">
        <f>A590/1.51</f>
        <v>64.900662251655632</v>
      </c>
      <c r="D590" s="51">
        <f>_xlfn.CEILING.MATH(I590/8)</f>
        <v>9</v>
      </c>
      <c r="E590" s="3" t="s">
        <v>34</v>
      </c>
      <c r="F590" s="3" t="s">
        <v>43</v>
      </c>
      <c r="G590" s="4">
        <v>1.51</v>
      </c>
      <c r="H590" s="4">
        <v>18</v>
      </c>
      <c r="I590" s="5">
        <v>65</v>
      </c>
      <c r="J590" s="3" t="s">
        <v>35</v>
      </c>
      <c r="K590" s="4">
        <v>0.51</v>
      </c>
      <c r="L590" s="4">
        <v>6</v>
      </c>
      <c r="M590" s="5">
        <v>1</v>
      </c>
      <c r="N590" s="8">
        <f>H590*I590</f>
        <v>1170</v>
      </c>
      <c r="O590" s="2">
        <f>L590*M590</f>
        <v>6</v>
      </c>
      <c r="P590" s="9">
        <f>N590+O590</f>
        <v>1176</v>
      </c>
      <c r="Q590" s="41">
        <f>P590*1.2</f>
        <v>1411.2</v>
      </c>
      <c r="R590" s="18" t="s">
        <v>50</v>
      </c>
      <c r="S590" s="2" t="s">
        <v>51</v>
      </c>
      <c r="T590" s="19">
        <v>9</v>
      </c>
      <c r="V590" s="16"/>
      <c r="W590" s="8" t="s">
        <v>28</v>
      </c>
      <c r="X590" s="19">
        <v>9</v>
      </c>
      <c r="Y590" s="2" t="s">
        <v>44</v>
      </c>
      <c r="Z590" s="2">
        <f>I590+M590-D590</f>
        <v>57</v>
      </c>
      <c r="AA590" s="8" t="s">
        <v>45</v>
      </c>
      <c r="AB590" s="16">
        <f>I590+M590-D590</f>
        <v>57</v>
      </c>
      <c r="AC590" s="8" t="s">
        <v>41</v>
      </c>
      <c r="AD590" s="2">
        <f>I590</f>
        <v>65</v>
      </c>
      <c r="AE590" s="8" t="s">
        <v>29</v>
      </c>
      <c r="AF590" s="16">
        <f>M590</f>
        <v>1</v>
      </c>
      <c r="AG590" s="8" t="s">
        <v>30</v>
      </c>
      <c r="AH590" s="16">
        <v>132</v>
      </c>
      <c r="AI590" s="8" t="s">
        <v>46</v>
      </c>
      <c r="AJ590" s="16">
        <f>AD590+AF590-1</f>
        <v>65</v>
      </c>
      <c r="AK590" s="8" t="s">
        <v>31</v>
      </c>
      <c r="AL590" s="16">
        <v>1</v>
      </c>
    </row>
    <row r="591" spans="1:38" ht="15.75" customHeight="1">
      <c r="A591" s="3">
        <v>98.5</v>
      </c>
      <c r="B591" s="87">
        <f>(G591*I591)+(K591*M591)</f>
        <v>99.160000000000011</v>
      </c>
      <c r="C591" s="50">
        <f>A591/1.51</f>
        <v>65.231788079470192</v>
      </c>
      <c r="D591" s="51">
        <f>_xlfn.CEILING.MATH(I591/8)</f>
        <v>9</v>
      </c>
      <c r="E591" s="7" t="s">
        <v>24</v>
      </c>
      <c r="F591" s="3" t="s">
        <v>40</v>
      </c>
      <c r="G591" s="87">
        <v>1.51</v>
      </c>
      <c r="H591" s="87">
        <v>18</v>
      </c>
      <c r="I591" s="5">
        <v>65</v>
      </c>
      <c r="J591" s="3" t="s">
        <v>36</v>
      </c>
      <c r="K591" s="87">
        <v>1.01</v>
      </c>
      <c r="L591" s="87">
        <v>12</v>
      </c>
      <c r="M591" s="5">
        <v>1</v>
      </c>
      <c r="N591" s="8">
        <f>H591*I591</f>
        <v>1170</v>
      </c>
      <c r="O591" s="88">
        <f>L591*M591</f>
        <v>12</v>
      </c>
      <c r="P591" s="89">
        <f>N591+O591</f>
        <v>1182</v>
      </c>
      <c r="Q591" s="41">
        <f>P591*1.2</f>
        <v>1418.3999999999999</v>
      </c>
      <c r="R591" s="18" t="s">
        <v>50</v>
      </c>
      <c r="S591" s="88" t="s">
        <v>51</v>
      </c>
      <c r="T591" s="19">
        <v>9</v>
      </c>
      <c r="V591" s="16"/>
      <c r="W591" s="8" t="s">
        <v>28</v>
      </c>
      <c r="X591" s="19">
        <v>9</v>
      </c>
      <c r="Y591" s="88" t="s">
        <v>44</v>
      </c>
      <c r="Z591" s="88">
        <f>I591+M591-D591</f>
        <v>57</v>
      </c>
      <c r="AA591" s="8" t="s">
        <v>45</v>
      </c>
      <c r="AB591" s="16">
        <f>I591+M591-D591</f>
        <v>57</v>
      </c>
      <c r="AC591" s="8" t="s">
        <v>41</v>
      </c>
      <c r="AD591" s="88">
        <f>I591</f>
        <v>65</v>
      </c>
      <c r="AE591" s="8" t="s">
        <v>37</v>
      </c>
      <c r="AF591" s="16">
        <f>M591</f>
        <v>1</v>
      </c>
      <c r="AG591" s="8" t="s">
        <v>30</v>
      </c>
      <c r="AH591" s="16">
        <v>132</v>
      </c>
      <c r="AI591" s="8" t="s">
        <v>46</v>
      </c>
      <c r="AJ591" s="16">
        <f>AD591+AF591-1</f>
        <v>65</v>
      </c>
      <c r="AK591" s="8" t="s">
        <v>31</v>
      </c>
      <c r="AL591" s="16">
        <v>1</v>
      </c>
    </row>
    <row r="592" spans="1:38" ht="15.75" customHeight="1">
      <c r="A592" s="3">
        <v>98.5</v>
      </c>
      <c r="B592" s="4">
        <f>(G592*I592)+(K592*M592)</f>
        <v>99.160000000000011</v>
      </c>
      <c r="C592" s="50">
        <f>A592/1.51</f>
        <v>65.231788079470192</v>
      </c>
      <c r="D592" s="51">
        <f>_xlfn.CEILING.MATH(I592/8)</f>
        <v>9</v>
      </c>
      <c r="E592" s="17" t="s">
        <v>32</v>
      </c>
      <c r="F592" s="3" t="s">
        <v>42</v>
      </c>
      <c r="G592" s="4">
        <v>1.51</v>
      </c>
      <c r="H592" s="4">
        <v>18</v>
      </c>
      <c r="I592" s="5">
        <v>65</v>
      </c>
      <c r="J592" s="3" t="s">
        <v>38</v>
      </c>
      <c r="K592" s="4">
        <v>1.01</v>
      </c>
      <c r="L592" s="4">
        <v>12</v>
      </c>
      <c r="M592" s="5">
        <v>1</v>
      </c>
      <c r="N592" s="8">
        <f>H592*I592</f>
        <v>1170</v>
      </c>
      <c r="O592" s="2">
        <f>L592*M592</f>
        <v>12</v>
      </c>
      <c r="P592" s="9">
        <f>N592+O592</f>
        <v>1182</v>
      </c>
      <c r="Q592" s="41">
        <f>P592*1.2</f>
        <v>1418.3999999999999</v>
      </c>
      <c r="R592" s="18" t="s">
        <v>50</v>
      </c>
      <c r="S592" s="2" t="s">
        <v>51</v>
      </c>
      <c r="T592" s="19">
        <v>9</v>
      </c>
      <c r="V592" s="16"/>
      <c r="W592" s="8" t="s">
        <v>28</v>
      </c>
      <c r="X592" s="19">
        <v>9</v>
      </c>
      <c r="Y592" s="2" t="s">
        <v>44</v>
      </c>
      <c r="Z592" s="2">
        <f>I592+M592-D592</f>
        <v>57</v>
      </c>
      <c r="AA592" s="8" t="s">
        <v>45</v>
      </c>
      <c r="AB592" s="16">
        <f>I592+M592-D592</f>
        <v>57</v>
      </c>
      <c r="AC592" s="8" t="s">
        <v>41</v>
      </c>
      <c r="AD592" s="2">
        <f>I592</f>
        <v>65</v>
      </c>
      <c r="AE592" s="8" t="s">
        <v>37</v>
      </c>
      <c r="AF592" s="16">
        <f>M592</f>
        <v>1</v>
      </c>
      <c r="AG592" s="8" t="s">
        <v>30</v>
      </c>
      <c r="AH592" s="16">
        <v>132</v>
      </c>
      <c r="AI592" s="8" t="s">
        <v>46</v>
      </c>
      <c r="AJ592" s="16">
        <f>AD592+AF592-1</f>
        <v>65</v>
      </c>
      <c r="AK592" s="8" t="s">
        <v>31</v>
      </c>
      <c r="AL592" s="16">
        <v>1</v>
      </c>
    </row>
    <row r="593" spans="1:38" ht="15.75" customHeight="1">
      <c r="A593" s="34">
        <v>98.5</v>
      </c>
      <c r="B593" s="35">
        <f>(G593*I593)+(K593*M593)</f>
        <v>99.160000000000011</v>
      </c>
      <c r="C593" s="52">
        <f>A593/1.51</f>
        <v>65.231788079470192</v>
      </c>
      <c r="D593" s="53">
        <f>_xlfn.CEILING.MATH(I593/8)</f>
        <v>9</v>
      </c>
      <c r="E593" s="34" t="s">
        <v>34</v>
      </c>
      <c r="F593" s="34" t="s">
        <v>43</v>
      </c>
      <c r="G593" s="35">
        <v>1.51</v>
      </c>
      <c r="H593" s="35">
        <v>18</v>
      </c>
      <c r="I593" s="38">
        <v>65</v>
      </c>
      <c r="J593" s="34" t="s">
        <v>39</v>
      </c>
      <c r="K593" s="35">
        <v>1.01</v>
      </c>
      <c r="L593" s="35">
        <v>12</v>
      </c>
      <c r="M593" s="38">
        <v>1</v>
      </c>
      <c r="N593" s="23">
        <f>H593*I593</f>
        <v>1170</v>
      </c>
      <c r="O593" s="21">
        <f>L593*M593</f>
        <v>12</v>
      </c>
      <c r="P593" s="39">
        <f>N593+O593</f>
        <v>1182</v>
      </c>
      <c r="Q593" s="42">
        <f>P593*1.2</f>
        <v>1418.3999999999999</v>
      </c>
      <c r="R593" s="20" t="s">
        <v>50</v>
      </c>
      <c r="S593" s="21" t="s">
        <v>51</v>
      </c>
      <c r="T593" s="22">
        <v>9</v>
      </c>
      <c r="U593" s="23"/>
      <c r="V593" s="24"/>
      <c r="W593" s="23" t="s">
        <v>28</v>
      </c>
      <c r="X593" s="22">
        <v>9</v>
      </c>
      <c r="Y593" s="21" t="s">
        <v>44</v>
      </c>
      <c r="Z593" s="21">
        <f>I593+M593-D593</f>
        <v>57</v>
      </c>
      <c r="AA593" s="23" t="s">
        <v>45</v>
      </c>
      <c r="AB593" s="24">
        <f>I593+M593-D593</f>
        <v>57</v>
      </c>
      <c r="AC593" s="23" t="s">
        <v>41</v>
      </c>
      <c r="AD593" s="21">
        <f>I593</f>
        <v>65</v>
      </c>
      <c r="AE593" s="23" t="s">
        <v>37</v>
      </c>
      <c r="AF593" s="24">
        <f>M593</f>
        <v>1</v>
      </c>
      <c r="AG593" s="23" t="s">
        <v>30</v>
      </c>
      <c r="AH593" s="24">
        <v>132</v>
      </c>
      <c r="AI593" s="23" t="s">
        <v>46</v>
      </c>
      <c r="AJ593" s="24">
        <f>AD593+AF593-1</f>
        <v>65</v>
      </c>
      <c r="AK593" s="23" t="s">
        <v>31</v>
      </c>
      <c r="AL593" s="24">
        <v>1</v>
      </c>
    </row>
    <row r="594" spans="1:38" ht="15.75" customHeight="1">
      <c r="A594" s="25">
        <v>99</v>
      </c>
      <c r="B594" s="26">
        <f>(G594*I594)+(K594*M594)</f>
        <v>99.66</v>
      </c>
      <c r="C594" s="54">
        <f>A594/1.51</f>
        <v>65.562913907284766</v>
      </c>
      <c r="D594" s="55">
        <f>_xlfn.CEILING.MATH(I594/8)</f>
        <v>9</v>
      </c>
      <c r="E594" s="29" t="s">
        <v>24</v>
      </c>
      <c r="F594" s="25" t="s">
        <v>40</v>
      </c>
      <c r="G594" s="26">
        <v>1.51</v>
      </c>
      <c r="H594" s="26">
        <v>18</v>
      </c>
      <c r="I594" s="30">
        <v>66</v>
      </c>
      <c r="J594" s="25"/>
      <c r="K594" s="26"/>
      <c r="L594" s="12"/>
      <c r="M594" s="30"/>
      <c r="N594" s="14">
        <f>H594*I594</f>
        <v>1188</v>
      </c>
      <c r="O594" s="12">
        <f>L594*M594</f>
        <v>0</v>
      </c>
      <c r="P594" s="31">
        <f>N594+O594</f>
        <v>1188</v>
      </c>
      <c r="Q594" s="44">
        <f>P594*1.2</f>
        <v>1425.6</v>
      </c>
      <c r="R594" s="11" t="s">
        <v>50</v>
      </c>
      <c r="S594" s="12" t="s">
        <v>51</v>
      </c>
      <c r="T594" s="13">
        <v>9</v>
      </c>
      <c r="U594" s="14"/>
      <c r="V594" s="15"/>
      <c r="W594" s="14" t="s">
        <v>28</v>
      </c>
      <c r="X594" s="13">
        <v>9</v>
      </c>
      <c r="Y594" s="12" t="s">
        <v>44</v>
      </c>
      <c r="Z594" s="12">
        <f>I594+M594-D594</f>
        <v>57</v>
      </c>
      <c r="AA594" s="14" t="s">
        <v>45</v>
      </c>
      <c r="AB594" s="15">
        <f>I594+M594-D594</f>
        <v>57</v>
      </c>
      <c r="AC594" s="14" t="s">
        <v>41</v>
      </c>
      <c r="AD594" s="12">
        <f>I594</f>
        <v>66</v>
      </c>
      <c r="AE594" s="14"/>
      <c r="AF594" s="15"/>
      <c r="AG594" s="14" t="s">
        <v>30</v>
      </c>
      <c r="AH594" s="15">
        <v>132</v>
      </c>
      <c r="AI594" s="14" t="s">
        <v>46</v>
      </c>
      <c r="AJ594" s="15">
        <f>AD594+AF594-1</f>
        <v>65</v>
      </c>
      <c r="AK594" s="14" t="s">
        <v>31</v>
      </c>
      <c r="AL594" s="15">
        <v>1</v>
      </c>
    </row>
    <row r="595" spans="1:38" ht="15.75" customHeight="1">
      <c r="A595" s="3">
        <v>99</v>
      </c>
      <c r="B595" s="4">
        <f>(G595*I595)+(K595*M595)</f>
        <v>99.66</v>
      </c>
      <c r="C595" s="50">
        <f>A595/1.51</f>
        <v>65.562913907284766</v>
      </c>
      <c r="D595" s="51">
        <f>_xlfn.CEILING.MATH(I595/8)</f>
        <v>9</v>
      </c>
      <c r="E595" s="17" t="s">
        <v>32</v>
      </c>
      <c r="F595" s="3" t="s">
        <v>42</v>
      </c>
      <c r="G595" s="4">
        <v>1.51</v>
      </c>
      <c r="H595" s="4">
        <v>18</v>
      </c>
      <c r="I595" s="5">
        <v>66</v>
      </c>
      <c r="J595" s="3"/>
      <c r="K595" s="4"/>
      <c r="M595" s="5"/>
      <c r="N595" s="8">
        <f>H595*I595</f>
        <v>1188</v>
      </c>
      <c r="O595" s="2">
        <f>L595*M595</f>
        <v>0</v>
      </c>
      <c r="P595" s="9">
        <f>N595+O595</f>
        <v>1188</v>
      </c>
      <c r="Q595" s="41">
        <f>P595*1.2</f>
        <v>1425.6</v>
      </c>
      <c r="R595" s="18" t="s">
        <v>50</v>
      </c>
      <c r="S595" s="2" t="s">
        <v>51</v>
      </c>
      <c r="T595" s="19">
        <v>9</v>
      </c>
      <c r="V595" s="16"/>
      <c r="W595" s="8" t="s">
        <v>28</v>
      </c>
      <c r="X595" s="19">
        <v>9</v>
      </c>
      <c r="Y595" s="2" t="s">
        <v>44</v>
      </c>
      <c r="Z595" s="2">
        <f>I595+M595-D595</f>
        <v>57</v>
      </c>
      <c r="AA595" s="8" t="s">
        <v>45</v>
      </c>
      <c r="AB595" s="16">
        <f>I595+M595-D595</f>
        <v>57</v>
      </c>
      <c r="AC595" s="8" t="s">
        <v>41</v>
      </c>
      <c r="AD595" s="2">
        <f>I595</f>
        <v>66</v>
      </c>
      <c r="AE595" s="8"/>
      <c r="AG595" s="8" t="s">
        <v>30</v>
      </c>
      <c r="AH595" s="16">
        <v>132</v>
      </c>
      <c r="AI595" s="8" t="s">
        <v>46</v>
      </c>
      <c r="AJ595" s="16">
        <f>AD595+AF595-1</f>
        <v>65</v>
      </c>
      <c r="AK595" s="8" t="s">
        <v>31</v>
      </c>
      <c r="AL595" s="16">
        <v>1</v>
      </c>
    </row>
    <row r="596" spans="1:38" ht="15.75" customHeight="1">
      <c r="A596" s="3">
        <v>99</v>
      </c>
      <c r="B596" s="87">
        <f>(G596*I596)+(K596*M596)</f>
        <v>99.66</v>
      </c>
      <c r="C596" s="50">
        <f>A596/1.51</f>
        <v>65.562913907284766</v>
      </c>
      <c r="D596" s="51">
        <f>_xlfn.CEILING.MATH(I596/8)</f>
        <v>9</v>
      </c>
      <c r="E596" s="3" t="s">
        <v>34</v>
      </c>
      <c r="F596" s="3" t="s">
        <v>43</v>
      </c>
      <c r="G596" s="87">
        <v>1.51</v>
      </c>
      <c r="H596" s="87">
        <v>18</v>
      </c>
      <c r="I596" s="5">
        <v>66</v>
      </c>
      <c r="J596" s="3"/>
      <c r="K596" s="87"/>
      <c r="L596" s="88"/>
      <c r="M596" s="5"/>
      <c r="N596" s="8">
        <f>H596*I596</f>
        <v>1188</v>
      </c>
      <c r="O596" s="88">
        <f>L596*M596</f>
        <v>0</v>
      </c>
      <c r="P596" s="89">
        <f>N596+O596</f>
        <v>1188</v>
      </c>
      <c r="Q596" s="41">
        <f>P596*1.2</f>
        <v>1425.6</v>
      </c>
      <c r="R596" s="18" t="s">
        <v>50</v>
      </c>
      <c r="S596" s="88" t="s">
        <v>51</v>
      </c>
      <c r="T596" s="19">
        <v>9</v>
      </c>
      <c r="V596" s="16"/>
      <c r="W596" s="8" t="s">
        <v>28</v>
      </c>
      <c r="X596" s="19">
        <v>9</v>
      </c>
      <c r="Y596" s="88" t="s">
        <v>44</v>
      </c>
      <c r="Z596" s="88">
        <f>I596+M596-D596</f>
        <v>57</v>
      </c>
      <c r="AA596" s="8" t="s">
        <v>45</v>
      </c>
      <c r="AB596" s="16">
        <f>I596+M596-D596</f>
        <v>57</v>
      </c>
      <c r="AC596" s="8" t="s">
        <v>41</v>
      </c>
      <c r="AD596" s="88">
        <f>I596</f>
        <v>66</v>
      </c>
      <c r="AE596" s="8"/>
      <c r="AG596" s="8" t="s">
        <v>30</v>
      </c>
      <c r="AH596" s="16">
        <v>132</v>
      </c>
      <c r="AI596" s="8" t="s">
        <v>46</v>
      </c>
      <c r="AJ596" s="16">
        <f>AD596+AF596-1</f>
        <v>65</v>
      </c>
      <c r="AK596" s="8" t="s">
        <v>31</v>
      </c>
      <c r="AL596" s="16">
        <v>1</v>
      </c>
    </row>
    <row r="597" spans="1:38" ht="15.75" customHeight="1">
      <c r="A597" s="3">
        <v>99.5</v>
      </c>
      <c r="B597" s="87">
        <f>(G597*I597)+(K597*M597)</f>
        <v>100.17</v>
      </c>
      <c r="C597" s="50">
        <f>A597/1.51</f>
        <v>65.894039735099341</v>
      </c>
      <c r="D597" s="51">
        <f>_xlfn.CEILING.MATH(I597/8)</f>
        <v>9</v>
      </c>
      <c r="E597" s="7" t="s">
        <v>24</v>
      </c>
      <c r="F597" s="3" t="s">
        <v>40</v>
      </c>
      <c r="G597" s="87">
        <v>1.51</v>
      </c>
      <c r="H597" s="87">
        <v>18</v>
      </c>
      <c r="I597" s="5">
        <v>66</v>
      </c>
      <c r="J597" s="3" t="s">
        <v>25</v>
      </c>
      <c r="K597" s="87">
        <v>0.51</v>
      </c>
      <c r="L597" s="87">
        <v>6</v>
      </c>
      <c r="M597" s="5">
        <v>1</v>
      </c>
      <c r="N597" s="8">
        <f>H597*I597</f>
        <v>1188</v>
      </c>
      <c r="O597" s="88">
        <f>L597*M597</f>
        <v>6</v>
      </c>
      <c r="P597" s="89">
        <f>N597+O597</f>
        <v>1194</v>
      </c>
      <c r="Q597" s="41">
        <f>P597*1.2</f>
        <v>1432.8</v>
      </c>
      <c r="R597" s="18" t="s">
        <v>50</v>
      </c>
      <c r="S597" s="88" t="s">
        <v>51</v>
      </c>
      <c r="T597" s="19">
        <v>9</v>
      </c>
      <c r="V597" s="16"/>
      <c r="W597" s="8" t="s">
        <v>28</v>
      </c>
      <c r="X597" s="19">
        <v>9</v>
      </c>
      <c r="Y597" s="88" t="s">
        <v>44</v>
      </c>
      <c r="Z597" s="88">
        <f>I597+M597-D597</f>
        <v>58</v>
      </c>
      <c r="AA597" s="8" t="s">
        <v>45</v>
      </c>
      <c r="AB597" s="16">
        <f>I597+M597-D597</f>
        <v>58</v>
      </c>
      <c r="AC597" s="8" t="s">
        <v>41</v>
      </c>
      <c r="AD597" s="88">
        <f>I597</f>
        <v>66</v>
      </c>
      <c r="AE597" s="8" t="s">
        <v>29</v>
      </c>
      <c r="AF597" s="16">
        <f>M597</f>
        <v>1</v>
      </c>
      <c r="AG597" s="8" t="s">
        <v>30</v>
      </c>
      <c r="AH597" s="16">
        <v>134</v>
      </c>
      <c r="AI597" s="8" t="s">
        <v>46</v>
      </c>
      <c r="AJ597" s="16">
        <f>AD597+AF597-1</f>
        <v>66</v>
      </c>
      <c r="AK597" s="8" t="s">
        <v>31</v>
      </c>
      <c r="AL597" s="16">
        <v>1</v>
      </c>
    </row>
    <row r="598" spans="1:38" ht="15.75" customHeight="1">
      <c r="A598" s="3">
        <v>99.5</v>
      </c>
      <c r="B598" s="87">
        <f>(G598*I598)+(K598*M598)</f>
        <v>100.17</v>
      </c>
      <c r="C598" s="50">
        <f>A598/1.51</f>
        <v>65.894039735099341</v>
      </c>
      <c r="D598" s="51">
        <f>_xlfn.CEILING.MATH(I598/8)</f>
        <v>9</v>
      </c>
      <c r="E598" s="17" t="s">
        <v>32</v>
      </c>
      <c r="F598" s="3" t="s">
        <v>42</v>
      </c>
      <c r="G598" s="87">
        <v>1.51</v>
      </c>
      <c r="H598" s="87">
        <v>18</v>
      </c>
      <c r="I598" s="5">
        <v>66</v>
      </c>
      <c r="J598" s="3" t="s">
        <v>33</v>
      </c>
      <c r="K598" s="87">
        <v>0.51</v>
      </c>
      <c r="L598" s="87">
        <v>6</v>
      </c>
      <c r="M598" s="5">
        <v>1</v>
      </c>
      <c r="N598" s="8">
        <f>H598*I598</f>
        <v>1188</v>
      </c>
      <c r="O598" s="88">
        <f>L598*M598</f>
        <v>6</v>
      </c>
      <c r="P598" s="89">
        <f>N598+O598</f>
        <v>1194</v>
      </c>
      <c r="Q598" s="41">
        <f>P598*1.2</f>
        <v>1432.8</v>
      </c>
      <c r="R598" s="18" t="s">
        <v>50</v>
      </c>
      <c r="S598" s="2" t="s">
        <v>51</v>
      </c>
      <c r="T598" s="19">
        <v>9</v>
      </c>
      <c r="V598" s="16"/>
      <c r="W598" s="8" t="s">
        <v>28</v>
      </c>
      <c r="X598" s="19">
        <v>9</v>
      </c>
      <c r="Y598" s="88" t="s">
        <v>44</v>
      </c>
      <c r="Z598" s="88">
        <f>I598+M598-D598</f>
        <v>58</v>
      </c>
      <c r="AA598" s="8" t="s">
        <v>45</v>
      </c>
      <c r="AB598" s="16">
        <f>I598+M598-D598</f>
        <v>58</v>
      </c>
      <c r="AC598" s="8" t="s">
        <v>41</v>
      </c>
      <c r="AD598" s="88">
        <f>I598</f>
        <v>66</v>
      </c>
      <c r="AE598" s="8" t="s">
        <v>29</v>
      </c>
      <c r="AF598" s="16">
        <f>M598</f>
        <v>1</v>
      </c>
      <c r="AG598" s="8" t="s">
        <v>30</v>
      </c>
      <c r="AH598" s="16">
        <v>134</v>
      </c>
      <c r="AI598" s="8" t="s">
        <v>46</v>
      </c>
      <c r="AJ598" s="16">
        <f>AD598+AF598-1</f>
        <v>66</v>
      </c>
      <c r="AK598" s="8" t="s">
        <v>31</v>
      </c>
      <c r="AL598" s="16">
        <v>1</v>
      </c>
    </row>
    <row r="599" spans="1:38" ht="15.75" customHeight="1">
      <c r="A599" s="3">
        <v>99.5</v>
      </c>
      <c r="B599" s="87">
        <f>(G599*I599)+(K599*M599)</f>
        <v>100.17</v>
      </c>
      <c r="C599" s="50">
        <f>A599/1.51</f>
        <v>65.894039735099341</v>
      </c>
      <c r="D599" s="51">
        <f>_xlfn.CEILING.MATH(I599/8)</f>
        <v>9</v>
      </c>
      <c r="E599" s="3" t="s">
        <v>34</v>
      </c>
      <c r="F599" s="3" t="s">
        <v>43</v>
      </c>
      <c r="G599" s="87">
        <v>1.51</v>
      </c>
      <c r="H599" s="87">
        <v>18</v>
      </c>
      <c r="I599" s="5">
        <v>66</v>
      </c>
      <c r="J599" s="3" t="s">
        <v>35</v>
      </c>
      <c r="K599" s="87">
        <v>0.51</v>
      </c>
      <c r="L599" s="87">
        <v>6</v>
      </c>
      <c r="M599" s="5">
        <v>1</v>
      </c>
      <c r="N599" s="8">
        <f>H599*I599</f>
        <v>1188</v>
      </c>
      <c r="O599" s="88">
        <f>L599*M599</f>
        <v>6</v>
      </c>
      <c r="P599" s="89">
        <f>N599+O599</f>
        <v>1194</v>
      </c>
      <c r="Q599" s="41">
        <f>P599*1.2</f>
        <v>1432.8</v>
      </c>
      <c r="R599" s="18" t="s">
        <v>50</v>
      </c>
      <c r="S599" s="88" t="s">
        <v>51</v>
      </c>
      <c r="T599" s="19">
        <v>9</v>
      </c>
      <c r="V599" s="16"/>
      <c r="W599" s="8" t="s">
        <v>28</v>
      </c>
      <c r="X599" s="19">
        <v>9</v>
      </c>
      <c r="Y599" s="88" t="s">
        <v>44</v>
      </c>
      <c r="Z599" s="88">
        <f>I599+M599-D599</f>
        <v>58</v>
      </c>
      <c r="AA599" s="8" t="s">
        <v>45</v>
      </c>
      <c r="AB599" s="16">
        <f>I599+M599-D599</f>
        <v>58</v>
      </c>
      <c r="AC599" s="8" t="s">
        <v>41</v>
      </c>
      <c r="AD599" s="88">
        <f>I599</f>
        <v>66</v>
      </c>
      <c r="AE599" s="8" t="s">
        <v>29</v>
      </c>
      <c r="AF599" s="16">
        <f>M599</f>
        <v>1</v>
      </c>
      <c r="AG599" s="8" t="s">
        <v>30</v>
      </c>
      <c r="AH599" s="16">
        <v>134</v>
      </c>
      <c r="AI599" s="8" t="s">
        <v>46</v>
      </c>
      <c r="AJ599" s="16">
        <f>AD599+AF599-1</f>
        <v>66</v>
      </c>
      <c r="AK599" s="8" t="s">
        <v>31</v>
      </c>
      <c r="AL599" s="16">
        <v>1</v>
      </c>
    </row>
    <row r="600" spans="1:38" ht="15.75" customHeight="1">
      <c r="A600" s="3">
        <v>100</v>
      </c>
      <c r="B600" s="87">
        <f>(G600*I600)+(K600*M600)</f>
        <v>100.67</v>
      </c>
      <c r="C600" s="50">
        <f>A600/1.51</f>
        <v>66.225165562913901</v>
      </c>
      <c r="D600" s="51">
        <f>_xlfn.CEILING.MATH(I600/8)</f>
        <v>9</v>
      </c>
      <c r="E600" s="7" t="s">
        <v>24</v>
      </c>
      <c r="F600" s="3" t="s">
        <v>40</v>
      </c>
      <c r="G600" s="87">
        <v>1.51</v>
      </c>
      <c r="H600" s="87">
        <v>18</v>
      </c>
      <c r="I600" s="5">
        <v>66</v>
      </c>
      <c r="J600" s="3" t="s">
        <v>36</v>
      </c>
      <c r="K600" s="87">
        <v>1.01</v>
      </c>
      <c r="L600" s="87">
        <v>12</v>
      </c>
      <c r="M600" s="5">
        <v>1</v>
      </c>
      <c r="N600" s="8">
        <f>H600*I600</f>
        <v>1188</v>
      </c>
      <c r="O600" s="88">
        <f>L600*M600</f>
        <v>12</v>
      </c>
      <c r="P600" s="89">
        <f>N600+O600</f>
        <v>1200</v>
      </c>
      <c r="Q600" s="41">
        <f>P600*1.2</f>
        <v>1440</v>
      </c>
      <c r="R600" s="18" t="s">
        <v>50</v>
      </c>
      <c r="S600" s="88" t="s">
        <v>51</v>
      </c>
      <c r="T600" s="19">
        <v>9</v>
      </c>
      <c r="V600" s="16"/>
      <c r="W600" s="8" t="s">
        <v>28</v>
      </c>
      <c r="X600" s="19">
        <v>9</v>
      </c>
      <c r="Y600" s="88" t="s">
        <v>44</v>
      </c>
      <c r="Z600" s="88">
        <f>I600+M600-D600</f>
        <v>58</v>
      </c>
      <c r="AA600" s="8" t="s">
        <v>45</v>
      </c>
      <c r="AB600" s="16">
        <f>I600+M600-D600</f>
        <v>58</v>
      </c>
      <c r="AC600" s="8" t="s">
        <v>41</v>
      </c>
      <c r="AD600" s="88">
        <f>I600</f>
        <v>66</v>
      </c>
      <c r="AE600" s="8" t="s">
        <v>37</v>
      </c>
      <c r="AF600" s="16">
        <f>M600</f>
        <v>1</v>
      </c>
      <c r="AG600" s="8" t="s">
        <v>30</v>
      </c>
      <c r="AH600" s="16">
        <v>134</v>
      </c>
      <c r="AI600" s="8" t="s">
        <v>46</v>
      </c>
      <c r="AJ600" s="16">
        <f>AD600+AF600-1</f>
        <v>66</v>
      </c>
      <c r="AK600" s="8" t="s">
        <v>31</v>
      </c>
      <c r="AL600" s="16">
        <v>1</v>
      </c>
    </row>
    <row r="601" spans="1:38" ht="15.75" customHeight="1">
      <c r="A601" s="3">
        <v>100</v>
      </c>
      <c r="B601" s="87">
        <f>(G601*I601)+(K601*M601)</f>
        <v>100.67</v>
      </c>
      <c r="C601" s="50">
        <f>A601/1.51</f>
        <v>66.225165562913901</v>
      </c>
      <c r="D601" s="51">
        <f>_xlfn.CEILING.MATH(I601/8)</f>
        <v>9</v>
      </c>
      <c r="E601" s="17" t="s">
        <v>32</v>
      </c>
      <c r="F601" s="3" t="s">
        <v>42</v>
      </c>
      <c r="G601" s="87">
        <v>1.51</v>
      </c>
      <c r="H601" s="87">
        <v>18</v>
      </c>
      <c r="I601" s="5">
        <v>66</v>
      </c>
      <c r="J601" s="3" t="s">
        <v>38</v>
      </c>
      <c r="K601" s="87">
        <v>1.01</v>
      </c>
      <c r="L601" s="87">
        <v>12</v>
      </c>
      <c r="M601" s="5">
        <v>1</v>
      </c>
      <c r="N601" s="8">
        <f>H601*I601</f>
        <v>1188</v>
      </c>
      <c r="O601" s="88">
        <f>L601*M601</f>
        <v>12</v>
      </c>
      <c r="P601" s="89">
        <f>N601+O601</f>
        <v>1200</v>
      </c>
      <c r="Q601" s="41">
        <f>P601*1.2</f>
        <v>1440</v>
      </c>
      <c r="R601" s="18" t="s">
        <v>50</v>
      </c>
      <c r="S601" s="88" t="s">
        <v>51</v>
      </c>
      <c r="T601" s="19">
        <v>9</v>
      </c>
      <c r="V601" s="16"/>
      <c r="W601" s="8" t="s">
        <v>28</v>
      </c>
      <c r="X601" s="19">
        <v>9</v>
      </c>
      <c r="Y601" s="88" t="s">
        <v>44</v>
      </c>
      <c r="Z601" s="88">
        <f>I601+M601-D601</f>
        <v>58</v>
      </c>
      <c r="AA601" s="8" t="s">
        <v>45</v>
      </c>
      <c r="AB601" s="16">
        <f>I601+M601-D601</f>
        <v>58</v>
      </c>
      <c r="AC601" s="8" t="s">
        <v>41</v>
      </c>
      <c r="AD601" s="88">
        <f>I601</f>
        <v>66</v>
      </c>
      <c r="AE601" s="8" t="s">
        <v>37</v>
      </c>
      <c r="AF601" s="16">
        <f>M601</f>
        <v>1</v>
      </c>
      <c r="AG601" s="8" t="s">
        <v>30</v>
      </c>
      <c r="AH601" s="16">
        <v>134</v>
      </c>
      <c r="AI601" s="8" t="s">
        <v>46</v>
      </c>
      <c r="AJ601" s="16">
        <f>AD601+AF601-1</f>
        <v>66</v>
      </c>
      <c r="AK601" s="8" t="s">
        <v>31</v>
      </c>
      <c r="AL601" s="16">
        <v>1</v>
      </c>
    </row>
    <row r="602" spans="1:38" ht="15.75" customHeight="1">
      <c r="A602" s="34">
        <v>100</v>
      </c>
      <c r="B602" s="35">
        <f>(G602*I602)+(K602*M602)</f>
        <v>100.67</v>
      </c>
      <c r="C602" s="52">
        <f>A602/1.51</f>
        <v>66.225165562913901</v>
      </c>
      <c r="D602" s="53">
        <f>_xlfn.CEILING.MATH(I602/8)</f>
        <v>9</v>
      </c>
      <c r="E602" s="34" t="s">
        <v>34</v>
      </c>
      <c r="F602" s="34" t="s">
        <v>43</v>
      </c>
      <c r="G602" s="35">
        <v>1.51</v>
      </c>
      <c r="H602" s="35">
        <v>18</v>
      </c>
      <c r="I602" s="38">
        <v>66</v>
      </c>
      <c r="J602" s="34" t="s">
        <v>39</v>
      </c>
      <c r="K602" s="35">
        <v>1.01</v>
      </c>
      <c r="L602" s="35">
        <v>12</v>
      </c>
      <c r="M602" s="38">
        <v>1</v>
      </c>
      <c r="N602" s="23">
        <f>H602*I602</f>
        <v>1188</v>
      </c>
      <c r="O602" s="21">
        <f>L602*M602</f>
        <v>12</v>
      </c>
      <c r="P602" s="39">
        <f>N602+O602</f>
        <v>1200</v>
      </c>
      <c r="Q602" s="42">
        <f>P602*1.2</f>
        <v>1440</v>
      </c>
      <c r="R602" s="20" t="s">
        <v>50</v>
      </c>
      <c r="S602" s="21" t="s">
        <v>51</v>
      </c>
      <c r="T602" s="22">
        <v>9</v>
      </c>
      <c r="U602" s="23"/>
      <c r="V602" s="24"/>
      <c r="W602" s="23" t="s">
        <v>28</v>
      </c>
      <c r="X602" s="22">
        <v>9</v>
      </c>
      <c r="Y602" s="21" t="s">
        <v>44</v>
      </c>
      <c r="Z602" s="21">
        <f>I602+M602-D602</f>
        <v>58</v>
      </c>
      <c r="AA602" s="23" t="s">
        <v>45</v>
      </c>
      <c r="AB602" s="24">
        <f>I602+M602-D602</f>
        <v>58</v>
      </c>
      <c r="AC602" s="23" t="s">
        <v>41</v>
      </c>
      <c r="AD602" s="21">
        <f>I602</f>
        <v>66</v>
      </c>
      <c r="AE602" s="23" t="s">
        <v>37</v>
      </c>
      <c r="AF602" s="24">
        <f>M602</f>
        <v>1</v>
      </c>
      <c r="AG602" s="23" t="s">
        <v>30</v>
      </c>
      <c r="AH602" s="24">
        <v>134</v>
      </c>
      <c r="AI602" s="23" t="s">
        <v>46</v>
      </c>
      <c r="AJ602" s="24">
        <f>AD602+AF602-1</f>
        <v>66</v>
      </c>
      <c r="AK602" s="23" t="s">
        <v>31</v>
      </c>
      <c r="AL602" s="24">
        <v>1</v>
      </c>
    </row>
    <row r="603" spans="1:38" ht="15.75" customHeight="1">
      <c r="A603" s="3">
        <v>0.5</v>
      </c>
      <c r="B603" s="4">
        <f t="shared" ref="B603:B666" si="0">(G603*I603)+(K603*M603)</f>
        <v>0.51</v>
      </c>
      <c r="C603" s="4"/>
      <c r="D603" s="6">
        <f t="shared" ref="D603:D666" si="1">_xlfn.CEILING.MATH(Q603/200)</f>
        <v>1</v>
      </c>
      <c r="E603" s="65" t="s">
        <v>52</v>
      </c>
      <c r="F603" s="3"/>
      <c r="G603" s="4"/>
      <c r="H603" s="4"/>
      <c r="I603" s="5"/>
      <c r="J603" s="3" t="s">
        <v>53</v>
      </c>
      <c r="K603" s="4">
        <v>0.51</v>
      </c>
      <c r="L603" s="4">
        <v>12</v>
      </c>
      <c r="M603" s="5">
        <v>1</v>
      </c>
      <c r="N603" s="8">
        <f t="shared" ref="N603:N666" si="2">H603*I603</f>
        <v>0</v>
      </c>
      <c r="O603" s="2">
        <f t="shared" ref="O603:O666" si="3">L603*M603</f>
        <v>12</v>
      </c>
      <c r="P603" s="9">
        <f t="shared" ref="P603:P666" si="4">N603+O603</f>
        <v>12</v>
      </c>
      <c r="Q603" s="10">
        <f t="shared" ref="Q603:Q666" si="5">P603*1.2</f>
        <v>14.399999999999999</v>
      </c>
      <c r="R603" s="11" t="s">
        <v>26</v>
      </c>
      <c r="S603" s="12" t="s">
        <v>27</v>
      </c>
      <c r="T603" s="13">
        <f t="shared" ref="T603:T666" si="6">_xlfn.CEILING.MATH(Q603/200)</f>
        <v>1</v>
      </c>
      <c r="U603" s="12" t="s">
        <v>54</v>
      </c>
      <c r="V603" s="13">
        <f>_xlfn.CEILING.MATH(Q603/200)</f>
        <v>1</v>
      </c>
      <c r="W603" s="12" t="s">
        <v>28</v>
      </c>
      <c r="X603" s="13">
        <f t="shared" ref="X603:X666" si="7">_xlfn.CEILING.MATH(Q603/200)</f>
        <v>1</v>
      </c>
      <c r="AE603" s="14" t="s">
        <v>29</v>
      </c>
      <c r="AF603" s="15">
        <f>M603</f>
        <v>1</v>
      </c>
      <c r="AG603" s="8" t="s">
        <v>30</v>
      </c>
      <c r="AH603" s="16">
        <v>2</v>
      </c>
      <c r="AK603" s="8" t="s">
        <v>31</v>
      </c>
      <c r="AL603" s="16">
        <v>1</v>
      </c>
    </row>
    <row r="604" spans="1:38" ht="15.75" customHeight="1" thickBot="1">
      <c r="A604" s="3">
        <v>1</v>
      </c>
      <c r="B604" s="4">
        <f t="shared" si="0"/>
        <v>1.01</v>
      </c>
      <c r="C604" s="4"/>
      <c r="D604" s="6">
        <f t="shared" si="1"/>
        <v>1</v>
      </c>
      <c r="E604" s="65" t="s">
        <v>52</v>
      </c>
      <c r="F604" s="3"/>
      <c r="G604" s="4"/>
      <c r="H604" s="4"/>
      <c r="I604" s="5"/>
      <c r="J604" s="3" t="s">
        <v>55</v>
      </c>
      <c r="K604" s="4">
        <v>1.01</v>
      </c>
      <c r="L604" s="4">
        <v>24</v>
      </c>
      <c r="M604" s="5">
        <v>1</v>
      </c>
      <c r="N604" s="8">
        <f t="shared" si="2"/>
        <v>0</v>
      </c>
      <c r="O604" s="2">
        <f t="shared" si="3"/>
        <v>24</v>
      </c>
      <c r="P604" s="9">
        <f t="shared" si="4"/>
        <v>24</v>
      </c>
      <c r="Q604" s="10">
        <f t="shared" si="5"/>
        <v>28.799999999999997</v>
      </c>
      <c r="R604" s="18" t="s">
        <v>26</v>
      </c>
      <c r="S604" s="2" t="s">
        <v>27</v>
      </c>
      <c r="T604" s="19">
        <f t="shared" si="6"/>
        <v>1</v>
      </c>
      <c r="U604" s="2" t="s">
        <v>54</v>
      </c>
      <c r="V604" s="19">
        <f t="shared" ref="V604:V667" si="8">_xlfn.CEILING.MATH(Q604/200)</f>
        <v>1</v>
      </c>
      <c r="W604" s="2" t="s">
        <v>28</v>
      </c>
      <c r="X604" s="19">
        <f t="shared" si="7"/>
        <v>1</v>
      </c>
      <c r="AE604" s="8" t="s">
        <v>37</v>
      </c>
      <c r="AF604" s="16">
        <f>M604</f>
        <v>1</v>
      </c>
      <c r="AG604" s="8" t="s">
        <v>30</v>
      </c>
      <c r="AH604" s="16">
        <v>2</v>
      </c>
      <c r="AK604" s="8" t="s">
        <v>31</v>
      </c>
      <c r="AL604" s="16">
        <v>1</v>
      </c>
    </row>
    <row r="605" spans="1:38" ht="15.75" customHeight="1">
      <c r="A605" s="25">
        <v>1.5</v>
      </c>
      <c r="B605" s="26">
        <f t="shared" si="0"/>
        <v>1.51</v>
      </c>
      <c r="C605" s="66">
        <f t="shared" ref="C605:C668" si="9">A605/1.51</f>
        <v>0.99337748344370858</v>
      </c>
      <c r="D605" s="28">
        <f t="shared" si="1"/>
        <v>1</v>
      </c>
      <c r="E605" s="67" t="s">
        <v>52</v>
      </c>
      <c r="F605" s="25" t="s">
        <v>56</v>
      </c>
      <c r="G605" s="26">
        <v>1.51</v>
      </c>
      <c r="H605" s="26">
        <v>36</v>
      </c>
      <c r="I605" s="30">
        <v>1</v>
      </c>
      <c r="J605" s="14"/>
      <c r="K605" s="12"/>
      <c r="L605" s="12"/>
      <c r="M605" s="15"/>
      <c r="N605" s="14">
        <f t="shared" si="2"/>
        <v>36</v>
      </c>
      <c r="O605" s="12">
        <f t="shared" si="3"/>
        <v>0</v>
      </c>
      <c r="P605" s="31">
        <f t="shared" si="4"/>
        <v>36</v>
      </c>
      <c r="Q605" s="32">
        <f t="shared" si="5"/>
        <v>43.199999999999996</v>
      </c>
      <c r="R605" s="11" t="s">
        <v>26</v>
      </c>
      <c r="S605" s="12" t="s">
        <v>27</v>
      </c>
      <c r="T605" s="13">
        <f t="shared" si="6"/>
        <v>1</v>
      </c>
      <c r="U605" s="14" t="s">
        <v>54</v>
      </c>
      <c r="V605" s="13">
        <f t="shared" si="8"/>
        <v>1</v>
      </c>
      <c r="W605" s="14" t="s">
        <v>28</v>
      </c>
      <c r="X605" s="13">
        <f t="shared" si="7"/>
        <v>1</v>
      </c>
      <c r="Y605" s="12"/>
      <c r="Z605" s="12"/>
      <c r="AA605" s="14"/>
      <c r="AB605" s="15"/>
      <c r="AC605" s="14" t="s">
        <v>41</v>
      </c>
      <c r="AD605" s="12">
        <f t="shared" ref="AD605:AD668" si="10">I605</f>
        <v>1</v>
      </c>
      <c r="AE605" s="14"/>
      <c r="AF605" s="15"/>
      <c r="AG605" s="14" t="s">
        <v>30</v>
      </c>
      <c r="AH605" s="15">
        <v>2</v>
      </c>
      <c r="AI605" s="14"/>
      <c r="AJ605" s="15"/>
      <c r="AK605" s="14" t="s">
        <v>31</v>
      </c>
      <c r="AL605" s="15">
        <v>1</v>
      </c>
    </row>
    <row r="606" spans="1:38" ht="15.75" customHeight="1">
      <c r="A606" s="3">
        <v>2</v>
      </c>
      <c r="B606" s="4">
        <f t="shared" si="0"/>
        <v>2.02</v>
      </c>
      <c r="C606" s="68">
        <f t="shared" si="9"/>
        <v>1.3245033112582782</v>
      </c>
      <c r="D606" s="6">
        <f t="shared" si="1"/>
        <v>1</v>
      </c>
      <c r="E606" s="65" t="s">
        <v>52</v>
      </c>
      <c r="F606" s="3" t="s">
        <v>56</v>
      </c>
      <c r="G606" s="4">
        <v>1.51</v>
      </c>
      <c r="H606" s="4">
        <v>36</v>
      </c>
      <c r="I606" s="5">
        <v>1</v>
      </c>
      <c r="J606" s="3" t="s">
        <v>53</v>
      </c>
      <c r="K606" s="4">
        <v>0.51</v>
      </c>
      <c r="L606" s="4">
        <v>12</v>
      </c>
      <c r="M606" s="5">
        <v>1</v>
      </c>
      <c r="N606" s="8">
        <f t="shared" si="2"/>
        <v>36</v>
      </c>
      <c r="O606" s="2">
        <f t="shared" si="3"/>
        <v>12</v>
      </c>
      <c r="P606" s="9">
        <f t="shared" si="4"/>
        <v>48</v>
      </c>
      <c r="Q606" s="10">
        <f t="shared" si="5"/>
        <v>57.599999999999994</v>
      </c>
      <c r="R606" s="18" t="s">
        <v>26</v>
      </c>
      <c r="S606" s="2" t="s">
        <v>27</v>
      </c>
      <c r="T606" s="19">
        <f t="shared" si="6"/>
        <v>1</v>
      </c>
      <c r="U606" s="8" t="s">
        <v>54</v>
      </c>
      <c r="V606" s="19">
        <f t="shared" si="8"/>
        <v>1</v>
      </c>
      <c r="W606" s="8" t="s">
        <v>28</v>
      </c>
      <c r="X606" s="19">
        <f t="shared" si="7"/>
        <v>1</v>
      </c>
      <c r="Y606" s="2" t="s">
        <v>44</v>
      </c>
      <c r="Z606" s="2">
        <f t="shared" ref="Z606:Z669" si="11">I606+M606-D606</f>
        <v>1</v>
      </c>
      <c r="AA606" s="8" t="s">
        <v>45</v>
      </c>
      <c r="AB606" s="16">
        <f t="shared" ref="AB606:AB669" si="12">I606+M606-D606</f>
        <v>1</v>
      </c>
      <c r="AC606" s="8" t="s">
        <v>41</v>
      </c>
      <c r="AD606" s="2">
        <f t="shared" si="10"/>
        <v>1</v>
      </c>
      <c r="AE606" s="8" t="s">
        <v>29</v>
      </c>
      <c r="AF606" s="16">
        <f>M606</f>
        <v>1</v>
      </c>
      <c r="AG606" s="8" t="s">
        <v>30</v>
      </c>
      <c r="AH606" s="16">
        <v>4</v>
      </c>
      <c r="AI606" s="8" t="s">
        <v>46</v>
      </c>
      <c r="AJ606" s="16">
        <f t="shared" ref="AJ606:AJ669" si="13">AD606+AF606-1</f>
        <v>1</v>
      </c>
      <c r="AK606" s="8" t="s">
        <v>31</v>
      </c>
      <c r="AL606" s="16">
        <v>1</v>
      </c>
    </row>
    <row r="607" spans="1:38" ht="15.75" customHeight="1" thickBot="1">
      <c r="A607" s="34">
        <v>2.5</v>
      </c>
      <c r="B607" s="35">
        <f t="shared" si="0"/>
        <v>2.52</v>
      </c>
      <c r="C607" s="69">
        <f t="shared" si="9"/>
        <v>1.6556291390728477</v>
      </c>
      <c r="D607" s="37">
        <f t="shared" si="1"/>
        <v>1</v>
      </c>
      <c r="E607" s="70" t="s">
        <v>52</v>
      </c>
      <c r="F607" s="34" t="s">
        <v>56</v>
      </c>
      <c r="G607" s="35">
        <v>1.51</v>
      </c>
      <c r="H607" s="35">
        <v>36</v>
      </c>
      <c r="I607" s="38">
        <v>1</v>
      </c>
      <c r="J607" s="34" t="s">
        <v>55</v>
      </c>
      <c r="K607" s="35">
        <v>1.01</v>
      </c>
      <c r="L607" s="35">
        <v>24</v>
      </c>
      <c r="M607" s="38">
        <v>1</v>
      </c>
      <c r="N607" s="23">
        <f t="shared" si="2"/>
        <v>36</v>
      </c>
      <c r="O607" s="21">
        <f t="shared" si="3"/>
        <v>24</v>
      </c>
      <c r="P607" s="39">
        <f t="shared" si="4"/>
        <v>60</v>
      </c>
      <c r="Q607" s="40">
        <f t="shared" si="5"/>
        <v>72</v>
      </c>
      <c r="R607" s="20" t="s">
        <v>47</v>
      </c>
      <c r="S607" s="21" t="s">
        <v>27</v>
      </c>
      <c r="T607" s="22">
        <f t="shared" si="6"/>
        <v>1</v>
      </c>
      <c r="U607" s="23" t="s">
        <v>54</v>
      </c>
      <c r="V607" s="22">
        <f t="shared" si="8"/>
        <v>1</v>
      </c>
      <c r="W607" s="23" t="s">
        <v>28</v>
      </c>
      <c r="X607" s="22">
        <f t="shared" si="7"/>
        <v>1</v>
      </c>
      <c r="Y607" s="21" t="s">
        <v>44</v>
      </c>
      <c r="Z607" s="21">
        <f t="shared" si="11"/>
        <v>1</v>
      </c>
      <c r="AA607" s="23" t="s">
        <v>45</v>
      </c>
      <c r="AB607" s="24">
        <f t="shared" si="12"/>
        <v>1</v>
      </c>
      <c r="AC607" s="23" t="s">
        <v>41</v>
      </c>
      <c r="AD607" s="21">
        <f t="shared" si="10"/>
        <v>1</v>
      </c>
      <c r="AE607" s="23" t="s">
        <v>37</v>
      </c>
      <c r="AF607" s="24">
        <f>M607</f>
        <v>1</v>
      </c>
      <c r="AG607" s="23" t="s">
        <v>30</v>
      </c>
      <c r="AH607" s="24">
        <v>4</v>
      </c>
      <c r="AI607" s="23" t="s">
        <v>46</v>
      </c>
      <c r="AJ607" s="24">
        <f t="shared" si="13"/>
        <v>1</v>
      </c>
      <c r="AK607" s="23" t="s">
        <v>31</v>
      </c>
      <c r="AL607" s="24">
        <v>1</v>
      </c>
    </row>
    <row r="608" spans="1:38" ht="15.75" customHeight="1">
      <c r="A608" s="25">
        <v>3</v>
      </c>
      <c r="B608" s="26">
        <f t="shared" si="0"/>
        <v>3.02</v>
      </c>
      <c r="C608" s="66">
        <f t="shared" si="9"/>
        <v>1.9867549668874172</v>
      </c>
      <c r="D608" s="28">
        <f t="shared" si="1"/>
        <v>1</v>
      </c>
      <c r="E608" s="67" t="s">
        <v>52</v>
      </c>
      <c r="F608" s="25" t="s">
        <v>56</v>
      </c>
      <c r="G608" s="26">
        <v>1.51</v>
      </c>
      <c r="H608" s="26">
        <v>36</v>
      </c>
      <c r="I608" s="30">
        <v>2</v>
      </c>
      <c r="J608" s="14"/>
      <c r="K608" s="12"/>
      <c r="L608" s="12"/>
      <c r="M608" s="15"/>
      <c r="N608" s="14">
        <f t="shared" si="2"/>
        <v>72</v>
      </c>
      <c r="O608" s="12">
        <f t="shared" si="3"/>
        <v>0</v>
      </c>
      <c r="P608" s="31">
        <f t="shared" si="4"/>
        <v>72</v>
      </c>
      <c r="Q608" s="32">
        <f t="shared" si="5"/>
        <v>86.399999999999991</v>
      </c>
      <c r="R608" s="11" t="s">
        <v>48</v>
      </c>
      <c r="S608" s="12" t="s">
        <v>49</v>
      </c>
      <c r="T608" s="13">
        <f t="shared" si="6"/>
        <v>1</v>
      </c>
      <c r="U608" s="14" t="s">
        <v>54</v>
      </c>
      <c r="V608" s="13">
        <f t="shared" si="8"/>
        <v>1</v>
      </c>
      <c r="W608" s="14" t="s">
        <v>28</v>
      </c>
      <c r="X608" s="13">
        <f t="shared" si="7"/>
        <v>1</v>
      </c>
      <c r="Y608" s="12" t="s">
        <v>44</v>
      </c>
      <c r="Z608" s="12">
        <f t="shared" si="11"/>
        <v>1</v>
      </c>
      <c r="AA608" s="14" t="s">
        <v>45</v>
      </c>
      <c r="AB608" s="15">
        <f t="shared" si="12"/>
        <v>1</v>
      </c>
      <c r="AC608" s="14" t="s">
        <v>41</v>
      </c>
      <c r="AD608" s="12">
        <f t="shared" si="10"/>
        <v>2</v>
      </c>
      <c r="AE608" s="14"/>
      <c r="AF608" s="15"/>
      <c r="AG608" s="14" t="s">
        <v>30</v>
      </c>
      <c r="AH608" s="15">
        <v>4</v>
      </c>
      <c r="AI608" s="14" t="s">
        <v>46</v>
      </c>
      <c r="AJ608" s="15">
        <f t="shared" si="13"/>
        <v>1</v>
      </c>
      <c r="AK608" s="14" t="s">
        <v>31</v>
      </c>
      <c r="AL608" s="15">
        <v>1</v>
      </c>
    </row>
    <row r="609" spans="1:38" ht="15.75" customHeight="1">
      <c r="A609" s="3">
        <v>3.5</v>
      </c>
      <c r="B609" s="4">
        <f t="shared" si="0"/>
        <v>3.5300000000000002</v>
      </c>
      <c r="C609" s="68">
        <f t="shared" si="9"/>
        <v>2.3178807947019866</v>
      </c>
      <c r="D609" s="6">
        <f t="shared" si="1"/>
        <v>1</v>
      </c>
      <c r="E609" s="65" t="s">
        <v>52</v>
      </c>
      <c r="F609" s="3" t="s">
        <v>56</v>
      </c>
      <c r="G609" s="4">
        <v>1.51</v>
      </c>
      <c r="H609" s="4">
        <v>36</v>
      </c>
      <c r="I609" s="5">
        <v>2</v>
      </c>
      <c r="J609" s="3" t="s">
        <v>53</v>
      </c>
      <c r="K609" s="4">
        <v>0.51</v>
      </c>
      <c r="L609" s="4">
        <v>12</v>
      </c>
      <c r="M609" s="5">
        <v>1</v>
      </c>
      <c r="N609" s="8">
        <f t="shared" si="2"/>
        <v>72</v>
      </c>
      <c r="O609" s="2">
        <f t="shared" si="3"/>
        <v>12</v>
      </c>
      <c r="P609" s="9">
        <f t="shared" si="4"/>
        <v>84</v>
      </c>
      <c r="Q609" s="10">
        <f t="shared" si="5"/>
        <v>100.8</v>
      </c>
      <c r="R609" s="18" t="s">
        <v>48</v>
      </c>
      <c r="S609" s="2" t="s">
        <v>49</v>
      </c>
      <c r="T609" s="19">
        <f t="shared" si="6"/>
        <v>1</v>
      </c>
      <c r="U609" s="8" t="s">
        <v>54</v>
      </c>
      <c r="V609" s="19">
        <f t="shared" si="8"/>
        <v>1</v>
      </c>
      <c r="W609" s="8" t="s">
        <v>28</v>
      </c>
      <c r="X609" s="19">
        <f t="shared" si="7"/>
        <v>1</v>
      </c>
      <c r="Y609" s="2" t="s">
        <v>44</v>
      </c>
      <c r="Z609" s="2">
        <f t="shared" si="11"/>
        <v>2</v>
      </c>
      <c r="AA609" s="8" t="s">
        <v>45</v>
      </c>
      <c r="AB609" s="16">
        <f t="shared" si="12"/>
        <v>2</v>
      </c>
      <c r="AC609" s="8" t="s">
        <v>41</v>
      </c>
      <c r="AD609" s="2">
        <f t="shared" si="10"/>
        <v>2</v>
      </c>
      <c r="AE609" s="8" t="s">
        <v>29</v>
      </c>
      <c r="AF609" s="16">
        <f>M609</f>
        <v>1</v>
      </c>
      <c r="AG609" s="8" t="s">
        <v>30</v>
      </c>
      <c r="AH609" s="16">
        <v>6</v>
      </c>
      <c r="AI609" s="8" t="s">
        <v>46</v>
      </c>
      <c r="AJ609" s="16">
        <f t="shared" si="13"/>
        <v>2</v>
      </c>
      <c r="AK609" s="8" t="s">
        <v>31</v>
      </c>
      <c r="AL609" s="16">
        <v>1</v>
      </c>
    </row>
    <row r="610" spans="1:38" ht="15.75" customHeight="1" thickBot="1">
      <c r="A610" s="34">
        <v>4</v>
      </c>
      <c r="B610" s="35">
        <f t="shared" si="0"/>
        <v>4.03</v>
      </c>
      <c r="C610" s="69">
        <f t="shared" si="9"/>
        <v>2.6490066225165565</v>
      </c>
      <c r="D610" s="37">
        <f t="shared" si="1"/>
        <v>1</v>
      </c>
      <c r="E610" s="70" t="s">
        <v>52</v>
      </c>
      <c r="F610" s="34" t="s">
        <v>56</v>
      </c>
      <c r="G610" s="35">
        <v>1.51</v>
      </c>
      <c r="H610" s="35">
        <v>36</v>
      </c>
      <c r="I610" s="38">
        <v>2</v>
      </c>
      <c r="J610" s="34" t="s">
        <v>55</v>
      </c>
      <c r="K610" s="35">
        <v>1.01</v>
      </c>
      <c r="L610" s="35">
        <v>24</v>
      </c>
      <c r="M610" s="38">
        <v>1</v>
      </c>
      <c r="N610" s="23">
        <f t="shared" si="2"/>
        <v>72</v>
      </c>
      <c r="O610" s="21">
        <f t="shared" si="3"/>
        <v>24</v>
      </c>
      <c r="P610" s="39">
        <f t="shared" si="4"/>
        <v>96</v>
      </c>
      <c r="Q610" s="40">
        <f t="shared" si="5"/>
        <v>115.19999999999999</v>
      </c>
      <c r="R610" s="20" t="s">
        <v>48</v>
      </c>
      <c r="S610" s="21" t="s">
        <v>49</v>
      </c>
      <c r="T610" s="22">
        <f t="shared" si="6"/>
        <v>1</v>
      </c>
      <c r="U610" s="23" t="s">
        <v>54</v>
      </c>
      <c r="V610" s="22">
        <f t="shared" si="8"/>
        <v>1</v>
      </c>
      <c r="W610" s="23" t="s">
        <v>28</v>
      </c>
      <c r="X610" s="22">
        <f t="shared" si="7"/>
        <v>1</v>
      </c>
      <c r="Y610" s="21" t="s">
        <v>44</v>
      </c>
      <c r="Z610" s="21">
        <f t="shared" si="11"/>
        <v>2</v>
      </c>
      <c r="AA610" s="23" t="s">
        <v>45</v>
      </c>
      <c r="AB610" s="24">
        <f t="shared" si="12"/>
        <v>2</v>
      </c>
      <c r="AC610" s="23" t="s">
        <v>41</v>
      </c>
      <c r="AD610" s="21">
        <f t="shared" si="10"/>
        <v>2</v>
      </c>
      <c r="AE610" s="23" t="s">
        <v>37</v>
      </c>
      <c r="AF610" s="24">
        <f>M610</f>
        <v>1</v>
      </c>
      <c r="AG610" s="23" t="s">
        <v>30</v>
      </c>
      <c r="AH610" s="24">
        <v>6</v>
      </c>
      <c r="AI610" s="23" t="s">
        <v>46</v>
      </c>
      <c r="AJ610" s="24">
        <f t="shared" si="13"/>
        <v>2</v>
      </c>
      <c r="AK610" s="23" t="s">
        <v>31</v>
      </c>
      <c r="AL610" s="24">
        <v>1</v>
      </c>
    </row>
    <row r="611" spans="1:38" ht="15.75" customHeight="1">
      <c r="A611" s="25">
        <v>4.5</v>
      </c>
      <c r="B611" s="26">
        <f t="shared" si="0"/>
        <v>4.53</v>
      </c>
      <c r="C611" s="66">
        <f t="shared" si="9"/>
        <v>2.9801324503311259</v>
      </c>
      <c r="D611" s="28">
        <f t="shared" si="1"/>
        <v>1</v>
      </c>
      <c r="E611" s="67" t="s">
        <v>52</v>
      </c>
      <c r="F611" s="25" t="s">
        <v>56</v>
      </c>
      <c r="G611" s="26">
        <v>1.51</v>
      </c>
      <c r="H611" s="26">
        <v>36</v>
      </c>
      <c r="I611" s="30">
        <v>3</v>
      </c>
      <c r="J611" s="14"/>
      <c r="K611" s="12"/>
      <c r="L611" s="12"/>
      <c r="M611" s="15"/>
      <c r="N611" s="14">
        <f t="shared" si="2"/>
        <v>108</v>
      </c>
      <c r="O611" s="12">
        <f t="shared" si="3"/>
        <v>0</v>
      </c>
      <c r="P611" s="31">
        <f t="shared" si="4"/>
        <v>108</v>
      </c>
      <c r="Q611" s="32">
        <f t="shared" si="5"/>
        <v>129.6</v>
      </c>
      <c r="R611" s="11" t="s">
        <v>50</v>
      </c>
      <c r="S611" s="12" t="s">
        <v>51</v>
      </c>
      <c r="T611" s="13">
        <f t="shared" si="6"/>
        <v>1</v>
      </c>
      <c r="U611" s="14" t="s">
        <v>54</v>
      </c>
      <c r="V611" s="13">
        <f t="shared" si="8"/>
        <v>1</v>
      </c>
      <c r="W611" s="14" t="s">
        <v>28</v>
      </c>
      <c r="X611" s="13">
        <f t="shared" si="7"/>
        <v>1</v>
      </c>
      <c r="Y611" s="12" t="s">
        <v>44</v>
      </c>
      <c r="Z611" s="12">
        <f t="shared" si="11"/>
        <v>2</v>
      </c>
      <c r="AA611" s="14" t="s">
        <v>45</v>
      </c>
      <c r="AB611" s="15">
        <f t="shared" si="12"/>
        <v>2</v>
      </c>
      <c r="AC611" s="14" t="s">
        <v>41</v>
      </c>
      <c r="AD611" s="12">
        <f t="shared" si="10"/>
        <v>3</v>
      </c>
      <c r="AE611" s="14"/>
      <c r="AF611" s="15"/>
      <c r="AG611" s="14" t="s">
        <v>30</v>
      </c>
      <c r="AH611" s="15">
        <v>6</v>
      </c>
      <c r="AI611" s="14" t="s">
        <v>46</v>
      </c>
      <c r="AJ611" s="15">
        <f t="shared" si="13"/>
        <v>2</v>
      </c>
      <c r="AK611" s="14" t="s">
        <v>31</v>
      </c>
      <c r="AL611" s="15">
        <v>1</v>
      </c>
    </row>
    <row r="612" spans="1:38" ht="15.75" customHeight="1">
      <c r="A612" s="3">
        <v>5</v>
      </c>
      <c r="B612" s="4">
        <f t="shared" si="0"/>
        <v>5.04</v>
      </c>
      <c r="C612" s="68">
        <f t="shared" si="9"/>
        <v>3.3112582781456954</v>
      </c>
      <c r="D612" s="6">
        <f t="shared" si="1"/>
        <v>1</v>
      </c>
      <c r="E612" s="65" t="s">
        <v>52</v>
      </c>
      <c r="F612" s="3" t="s">
        <v>56</v>
      </c>
      <c r="G612" s="4">
        <v>1.51</v>
      </c>
      <c r="H612" s="4">
        <v>36</v>
      </c>
      <c r="I612" s="5">
        <v>3</v>
      </c>
      <c r="J612" s="3" t="s">
        <v>53</v>
      </c>
      <c r="K612" s="4">
        <v>0.51</v>
      </c>
      <c r="L612" s="4">
        <v>12</v>
      </c>
      <c r="M612" s="5">
        <v>1</v>
      </c>
      <c r="N612" s="8">
        <f t="shared" si="2"/>
        <v>108</v>
      </c>
      <c r="O612" s="2">
        <f t="shared" si="3"/>
        <v>12</v>
      </c>
      <c r="P612" s="9">
        <f t="shared" si="4"/>
        <v>120</v>
      </c>
      <c r="Q612" s="10">
        <f t="shared" si="5"/>
        <v>144</v>
      </c>
      <c r="R612" s="18" t="s">
        <v>50</v>
      </c>
      <c r="S612" s="2" t="s">
        <v>51</v>
      </c>
      <c r="T612" s="19">
        <f t="shared" si="6"/>
        <v>1</v>
      </c>
      <c r="U612" s="8" t="s">
        <v>54</v>
      </c>
      <c r="V612" s="19">
        <f t="shared" si="8"/>
        <v>1</v>
      </c>
      <c r="W612" s="8" t="s">
        <v>28</v>
      </c>
      <c r="X612" s="19">
        <f t="shared" si="7"/>
        <v>1</v>
      </c>
      <c r="Y612" s="2" t="s">
        <v>44</v>
      </c>
      <c r="Z612" s="2">
        <f t="shared" si="11"/>
        <v>3</v>
      </c>
      <c r="AA612" s="8" t="s">
        <v>45</v>
      </c>
      <c r="AB612" s="16">
        <f t="shared" si="12"/>
        <v>3</v>
      </c>
      <c r="AC612" s="8" t="s">
        <v>41</v>
      </c>
      <c r="AD612" s="2">
        <f t="shared" si="10"/>
        <v>3</v>
      </c>
      <c r="AE612" s="8" t="s">
        <v>29</v>
      </c>
      <c r="AF612" s="16">
        <f>M612</f>
        <v>1</v>
      </c>
      <c r="AG612" s="8" t="s">
        <v>30</v>
      </c>
      <c r="AH612" s="16">
        <v>8</v>
      </c>
      <c r="AI612" s="8" t="s">
        <v>46</v>
      </c>
      <c r="AJ612" s="16">
        <f t="shared" si="13"/>
        <v>3</v>
      </c>
      <c r="AK612" s="8" t="s">
        <v>31</v>
      </c>
      <c r="AL612" s="16">
        <v>1</v>
      </c>
    </row>
    <row r="613" spans="1:38" ht="15.75" customHeight="1" thickBot="1">
      <c r="A613" s="34">
        <v>5.5</v>
      </c>
      <c r="B613" s="35">
        <f t="shared" si="0"/>
        <v>5.54</v>
      </c>
      <c r="C613" s="69">
        <f t="shared" si="9"/>
        <v>3.6423841059602649</v>
      </c>
      <c r="D613" s="37">
        <f t="shared" si="1"/>
        <v>1</v>
      </c>
      <c r="E613" s="70" t="s">
        <v>52</v>
      </c>
      <c r="F613" s="34" t="s">
        <v>56</v>
      </c>
      <c r="G613" s="35">
        <v>1.51</v>
      </c>
      <c r="H613" s="35">
        <v>36</v>
      </c>
      <c r="I613" s="38">
        <v>3</v>
      </c>
      <c r="J613" s="34" t="s">
        <v>55</v>
      </c>
      <c r="K613" s="35">
        <v>1.01</v>
      </c>
      <c r="L613" s="35">
        <v>24</v>
      </c>
      <c r="M613" s="38">
        <v>1</v>
      </c>
      <c r="N613" s="23">
        <f t="shared" si="2"/>
        <v>108</v>
      </c>
      <c r="O613" s="21">
        <f t="shared" si="3"/>
        <v>24</v>
      </c>
      <c r="P613" s="39">
        <f t="shared" si="4"/>
        <v>132</v>
      </c>
      <c r="Q613" s="40">
        <f t="shared" si="5"/>
        <v>158.4</v>
      </c>
      <c r="R613" s="20" t="s">
        <v>50</v>
      </c>
      <c r="S613" s="21" t="s">
        <v>51</v>
      </c>
      <c r="T613" s="22">
        <f t="shared" si="6"/>
        <v>1</v>
      </c>
      <c r="U613" s="23" t="s">
        <v>54</v>
      </c>
      <c r="V613" s="22">
        <f t="shared" si="8"/>
        <v>1</v>
      </c>
      <c r="W613" s="23" t="s">
        <v>28</v>
      </c>
      <c r="X613" s="22">
        <f t="shared" si="7"/>
        <v>1</v>
      </c>
      <c r="Y613" s="21" t="s">
        <v>44</v>
      </c>
      <c r="Z613" s="21">
        <f t="shared" si="11"/>
        <v>3</v>
      </c>
      <c r="AA613" s="23" t="s">
        <v>45</v>
      </c>
      <c r="AB613" s="24">
        <f t="shared" si="12"/>
        <v>3</v>
      </c>
      <c r="AC613" s="23" t="s">
        <v>41</v>
      </c>
      <c r="AD613" s="21">
        <f t="shared" si="10"/>
        <v>3</v>
      </c>
      <c r="AE613" s="23" t="s">
        <v>37</v>
      </c>
      <c r="AF613" s="24">
        <f>M613</f>
        <v>1</v>
      </c>
      <c r="AG613" s="23" t="s">
        <v>30</v>
      </c>
      <c r="AH613" s="24">
        <v>8</v>
      </c>
      <c r="AI613" s="23" t="s">
        <v>46</v>
      </c>
      <c r="AJ613" s="24">
        <f t="shared" si="13"/>
        <v>3</v>
      </c>
      <c r="AK613" s="23" t="s">
        <v>31</v>
      </c>
      <c r="AL613" s="24">
        <v>1</v>
      </c>
    </row>
    <row r="614" spans="1:38" ht="15.75" customHeight="1">
      <c r="A614" s="25">
        <v>6</v>
      </c>
      <c r="B614" s="26">
        <f t="shared" si="0"/>
        <v>6.04</v>
      </c>
      <c r="C614" s="66">
        <f t="shared" si="9"/>
        <v>3.9735099337748343</v>
      </c>
      <c r="D614" s="28">
        <f t="shared" si="1"/>
        <v>1</v>
      </c>
      <c r="E614" s="67" t="s">
        <v>52</v>
      </c>
      <c r="F614" s="25" t="s">
        <v>56</v>
      </c>
      <c r="G614" s="26">
        <v>1.51</v>
      </c>
      <c r="H614" s="26">
        <v>36</v>
      </c>
      <c r="I614" s="30">
        <v>4</v>
      </c>
      <c r="J614" s="14"/>
      <c r="K614" s="12"/>
      <c r="L614" s="12"/>
      <c r="M614" s="15"/>
      <c r="N614" s="14">
        <f t="shared" si="2"/>
        <v>144</v>
      </c>
      <c r="O614" s="12">
        <f t="shared" si="3"/>
        <v>0</v>
      </c>
      <c r="P614" s="31">
        <f t="shared" si="4"/>
        <v>144</v>
      </c>
      <c r="Q614" s="32">
        <f t="shared" si="5"/>
        <v>172.79999999999998</v>
      </c>
      <c r="R614" s="11" t="s">
        <v>50</v>
      </c>
      <c r="S614" s="12" t="s">
        <v>51</v>
      </c>
      <c r="T614" s="13">
        <f t="shared" si="6"/>
        <v>1</v>
      </c>
      <c r="U614" s="14" t="s">
        <v>54</v>
      </c>
      <c r="V614" s="13">
        <f t="shared" si="8"/>
        <v>1</v>
      </c>
      <c r="W614" s="14" t="s">
        <v>28</v>
      </c>
      <c r="X614" s="13">
        <f t="shared" si="7"/>
        <v>1</v>
      </c>
      <c r="Y614" s="12" t="s">
        <v>44</v>
      </c>
      <c r="Z614" s="12">
        <f t="shared" si="11"/>
        <v>3</v>
      </c>
      <c r="AA614" s="14" t="s">
        <v>45</v>
      </c>
      <c r="AB614" s="15">
        <f t="shared" si="12"/>
        <v>3</v>
      </c>
      <c r="AC614" s="14" t="s">
        <v>41</v>
      </c>
      <c r="AD614" s="12">
        <f t="shared" si="10"/>
        <v>4</v>
      </c>
      <c r="AE614" s="14"/>
      <c r="AF614" s="15"/>
      <c r="AG614" s="14" t="s">
        <v>30</v>
      </c>
      <c r="AH614" s="15">
        <v>8</v>
      </c>
      <c r="AI614" s="14" t="s">
        <v>46</v>
      </c>
      <c r="AJ614" s="15">
        <f t="shared" si="13"/>
        <v>3</v>
      </c>
      <c r="AK614" s="14" t="s">
        <v>31</v>
      </c>
      <c r="AL614" s="15">
        <v>1</v>
      </c>
    </row>
    <row r="615" spans="1:38" ht="15.75" customHeight="1">
      <c r="A615" s="3">
        <v>6.5</v>
      </c>
      <c r="B615" s="4">
        <f t="shared" si="0"/>
        <v>6.55</v>
      </c>
      <c r="C615" s="68">
        <f t="shared" si="9"/>
        <v>4.3046357615894042</v>
      </c>
      <c r="D615" s="6">
        <f t="shared" si="1"/>
        <v>1</v>
      </c>
      <c r="E615" s="65" t="s">
        <v>52</v>
      </c>
      <c r="F615" s="3" t="s">
        <v>56</v>
      </c>
      <c r="G615" s="4">
        <v>1.51</v>
      </c>
      <c r="H615" s="4">
        <v>36</v>
      </c>
      <c r="I615" s="5">
        <v>4</v>
      </c>
      <c r="J615" s="3" t="s">
        <v>53</v>
      </c>
      <c r="K615" s="4">
        <v>0.51</v>
      </c>
      <c r="L615" s="4">
        <v>12</v>
      </c>
      <c r="M615" s="5">
        <v>1</v>
      </c>
      <c r="N615" s="8">
        <f t="shared" si="2"/>
        <v>144</v>
      </c>
      <c r="O615" s="2">
        <f t="shared" si="3"/>
        <v>12</v>
      </c>
      <c r="P615" s="9">
        <f t="shared" si="4"/>
        <v>156</v>
      </c>
      <c r="Q615" s="10">
        <f t="shared" si="5"/>
        <v>187.2</v>
      </c>
      <c r="R615" s="18" t="s">
        <v>50</v>
      </c>
      <c r="S615" s="2" t="s">
        <v>51</v>
      </c>
      <c r="T615" s="19">
        <f t="shared" si="6"/>
        <v>1</v>
      </c>
      <c r="U615" s="8" t="s">
        <v>54</v>
      </c>
      <c r="V615" s="19">
        <f t="shared" si="8"/>
        <v>1</v>
      </c>
      <c r="W615" s="8" t="s">
        <v>28</v>
      </c>
      <c r="X615" s="19">
        <f t="shared" si="7"/>
        <v>1</v>
      </c>
      <c r="Y615" s="2" t="s">
        <v>44</v>
      </c>
      <c r="Z615" s="2">
        <f t="shared" si="11"/>
        <v>4</v>
      </c>
      <c r="AA615" s="8" t="s">
        <v>45</v>
      </c>
      <c r="AB615" s="16">
        <f t="shared" si="12"/>
        <v>4</v>
      </c>
      <c r="AC615" s="8" t="s">
        <v>41</v>
      </c>
      <c r="AD615" s="2">
        <f t="shared" si="10"/>
        <v>4</v>
      </c>
      <c r="AE615" s="8" t="s">
        <v>29</v>
      </c>
      <c r="AF615" s="16">
        <f>M615</f>
        <v>1</v>
      </c>
      <c r="AG615" s="8" t="s">
        <v>30</v>
      </c>
      <c r="AH615" s="16">
        <v>10</v>
      </c>
      <c r="AI615" s="8" t="s">
        <v>46</v>
      </c>
      <c r="AJ615" s="16">
        <f t="shared" si="13"/>
        <v>4</v>
      </c>
      <c r="AK615" s="8" t="s">
        <v>31</v>
      </c>
      <c r="AL615" s="16">
        <v>1</v>
      </c>
    </row>
    <row r="616" spans="1:38" ht="15.75" customHeight="1" thickBot="1">
      <c r="A616" s="34">
        <v>7</v>
      </c>
      <c r="B616" s="35">
        <f t="shared" si="0"/>
        <v>7.05</v>
      </c>
      <c r="C616" s="69">
        <f t="shared" si="9"/>
        <v>4.6357615894039732</v>
      </c>
      <c r="D616" s="48">
        <f t="shared" si="1"/>
        <v>2</v>
      </c>
      <c r="E616" s="70" t="s">
        <v>52</v>
      </c>
      <c r="F616" s="34" t="s">
        <v>56</v>
      </c>
      <c r="G616" s="35">
        <v>1.51</v>
      </c>
      <c r="H616" s="35">
        <v>36</v>
      </c>
      <c r="I616" s="38">
        <v>4</v>
      </c>
      <c r="J616" s="34" t="s">
        <v>55</v>
      </c>
      <c r="K616" s="35">
        <v>1.01</v>
      </c>
      <c r="L616" s="35">
        <v>24</v>
      </c>
      <c r="M616" s="38">
        <v>1</v>
      </c>
      <c r="N616" s="23">
        <f t="shared" si="2"/>
        <v>144</v>
      </c>
      <c r="O616" s="21">
        <f t="shared" si="3"/>
        <v>24</v>
      </c>
      <c r="P616" s="39">
        <f t="shared" si="4"/>
        <v>168</v>
      </c>
      <c r="Q616" s="40">
        <f t="shared" si="5"/>
        <v>201.6</v>
      </c>
      <c r="R616" s="20" t="s">
        <v>50</v>
      </c>
      <c r="S616" s="21" t="s">
        <v>51</v>
      </c>
      <c r="T616" s="49">
        <f t="shared" si="6"/>
        <v>2</v>
      </c>
      <c r="U616" s="23" t="s">
        <v>54</v>
      </c>
      <c r="V616" s="49">
        <f t="shared" si="8"/>
        <v>2</v>
      </c>
      <c r="W616" s="23" t="s">
        <v>28</v>
      </c>
      <c r="X616" s="49">
        <f t="shared" si="7"/>
        <v>2</v>
      </c>
      <c r="Y616" s="21" t="s">
        <v>44</v>
      </c>
      <c r="Z616" s="21">
        <f t="shared" si="11"/>
        <v>3</v>
      </c>
      <c r="AA616" s="23" t="s">
        <v>45</v>
      </c>
      <c r="AB616" s="24">
        <f t="shared" si="12"/>
        <v>3</v>
      </c>
      <c r="AC616" s="23" t="s">
        <v>41</v>
      </c>
      <c r="AD616" s="21">
        <f t="shared" si="10"/>
        <v>4</v>
      </c>
      <c r="AE616" s="23" t="s">
        <v>37</v>
      </c>
      <c r="AF616" s="24">
        <f>M616</f>
        <v>1</v>
      </c>
      <c r="AG616" s="23" t="s">
        <v>30</v>
      </c>
      <c r="AH616" s="24">
        <v>10</v>
      </c>
      <c r="AI616" s="23" t="s">
        <v>46</v>
      </c>
      <c r="AJ616" s="24">
        <f t="shared" si="13"/>
        <v>4</v>
      </c>
      <c r="AK616" s="23" t="s">
        <v>31</v>
      </c>
      <c r="AL616" s="24">
        <v>1</v>
      </c>
    </row>
    <row r="617" spans="1:38" ht="15.75" customHeight="1">
      <c r="A617" s="25">
        <v>7.5</v>
      </c>
      <c r="B617" s="26">
        <f t="shared" si="0"/>
        <v>7.55</v>
      </c>
      <c r="C617" s="66">
        <f t="shared" si="9"/>
        <v>4.9668874172185431</v>
      </c>
      <c r="D617" s="43">
        <f t="shared" si="1"/>
        <v>2</v>
      </c>
      <c r="E617" s="67" t="s">
        <v>52</v>
      </c>
      <c r="F617" s="25" t="s">
        <v>56</v>
      </c>
      <c r="G617" s="26">
        <v>1.51</v>
      </c>
      <c r="H617" s="26">
        <v>36</v>
      </c>
      <c r="I617" s="30">
        <v>5</v>
      </c>
      <c r="J617" s="14"/>
      <c r="K617" s="12"/>
      <c r="L617" s="12"/>
      <c r="M617" s="15"/>
      <c r="N617" s="14">
        <f t="shared" si="2"/>
        <v>180</v>
      </c>
      <c r="O617" s="12">
        <f t="shared" si="3"/>
        <v>0</v>
      </c>
      <c r="P617" s="31">
        <f t="shared" si="4"/>
        <v>180</v>
      </c>
      <c r="Q617" s="32">
        <f t="shared" si="5"/>
        <v>216</v>
      </c>
      <c r="R617" s="11" t="s">
        <v>50</v>
      </c>
      <c r="S617" s="12" t="s">
        <v>51</v>
      </c>
      <c r="T617" s="45">
        <f t="shared" si="6"/>
        <v>2</v>
      </c>
      <c r="U617" s="14" t="s">
        <v>54</v>
      </c>
      <c r="V617" s="45">
        <f t="shared" si="8"/>
        <v>2</v>
      </c>
      <c r="W617" s="14" t="s">
        <v>28</v>
      </c>
      <c r="X617" s="45">
        <f t="shared" si="7"/>
        <v>2</v>
      </c>
      <c r="Y617" s="12" t="s">
        <v>44</v>
      </c>
      <c r="Z617" s="12">
        <f t="shared" si="11"/>
        <v>3</v>
      </c>
      <c r="AA617" s="14" t="s">
        <v>45</v>
      </c>
      <c r="AB617" s="15">
        <f t="shared" si="12"/>
        <v>3</v>
      </c>
      <c r="AC617" s="14" t="s">
        <v>41</v>
      </c>
      <c r="AD617" s="12">
        <f t="shared" si="10"/>
        <v>5</v>
      </c>
      <c r="AE617" s="14"/>
      <c r="AF617" s="15"/>
      <c r="AG617" s="14" t="s">
        <v>30</v>
      </c>
      <c r="AH617" s="15">
        <v>10</v>
      </c>
      <c r="AI617" s="14" t="s">
        <v>46</v>
      </c>
      <c r="AJ617" s="15">
        <f t="shared" si="13"/>
        <v>4</v>
      </c>
      <c r="AK617" s="14" t="s">
        <v>31</v>
      </c>
      <c r="AL617" s="15">
        <v>1</v>
      </c>
    </row>
    <row r="618" spans="1:38" ht="15.75" customHeight="1">
      <c r="A618" s="3">
        <v>8</v>
      </c>
      <c r="B618" s="4">
        <f t="shared" si="0"/>
        <v>8.06</v>
      </c>
      <c r="C618" s="68">
        <f t="shared" si="9"/>
        <v>5.298013245033113</v>
      </c>
      <c r="D618" s="46">
        <f t="shared" si="1"/>
        <v>2</v>
      </c>
      <c r="E618" s="65" t="s">
        <v>52</v>
      </c>
      <c r="F618" s="3" t="s">
        <v>56</v>
      </c>
      <c r="G618" s="4">
        <v>1.51</v>
      </c>
      <c r="H618" s="4">
        <v>36</v>
      </c>
      <c r="I618" s="5">
        <v>5</v>
      </c>
      <c r="J618" s="3" t="s">
        <v>53</v>
      </c>
      <c r="K618" s="4">
        <v>0.51</v>
      </c>
      <c r="L618" s="4">
        <v>12</v>
      </c>
      <c r="M618" s="5">
        <v>1</v>
      </c>
      <c r="N618" s="8">
        <f t="shared" si="2"/>
        <v>180</v>
      </c>
      <c r="O618" s="2">
        <f t="shared" si="3"/>
        <v>12</v>
      </c>
      <c r="P618" s="9">
        <f t="shared" si="4"/>
        <v>192</v>
      </c>
      <c r="Q618" s="10">
        <f t="shared" si="5"/>
        <v>230.39999999999998</v>
      </c>
      <c r="R618" s="18" t="s">
        <v>50</v>
      </c>
      <c r="S618" s="2" t="s">
        <v>51</v>
      </c>
      <c r="T618" s="47">
        <f t="shared" si="6"/>
        <v>2</v>
      </c>
      <c r="U618" s="8" t="s">
        <v>54</v>
      </c>
      <c r="V618" s="47">
        <f t="shared" si="8"/>
        <v>2</v>
      </c>
      <c r="W618" s="8" t="s">
        <v>28</v>
      </c>
      <c r="X618" s="47">
        <f t="shared" si="7"/>
        <v>2</v>
      </c>
      <c r="Y618" s="2" t="s">
        <v>44</v>
      </c>
      <c r="Z618" s="2">
        <f t="shared" si="11"/>
        <v>4</v>
      </c>
      <c r="AA618" s="8" t="s">
        <v>45</v>
      </c>
      <c r="AB618" s="16">
        <f t="shared" si="12"/>
        <v>4</v>
      </c>
      <c r="AC618" s="8" t="s">
        <v>41</v>
      </c>
      <c r="AD618" s="2">
        <f t="shared" si="10"/>
        <v>5</v>
      </c>
      <c r="AE618" s="8" t="s">
        <v>29</v>
      </c>
      <c r="AF618" s="16">
        <f>M618</f>
        <v>1</v>
      </c>
      <c r="AG618" s="8" t="s">
        <v>30</v>
      </c>
      <c r="AH618" s="16">
        <v>12</v>
      </c>
      <c r="AI618" s="8" t="s">
        <v>46</v>
      </c>
      <c r="AJ618" s="16">
        <f t="shared" si="13"/>
        <v>5</v>
      </c>
      <c r="AK618" s="8" t="s">
        <v>31</v>
      </c>
      <c r="AL618" s="16">
        <v>1</v>
      </c>
    </row>
    <row r="619" spans="1:38" ht="15.75" customHeight="1" thickBot="1">
      <c r="A619" s="34">
        <v>8.5</v>
      </c>
      <c r="B619" s="35">
        <f t="shared" si="0"/>
        <v>8.56</v>
      </c>
      <c r="C619" s="69">
        <f t="shared" si="9"/>
        <v>5.629139072847682</v>
      </c>
      <c r="D619" s="48">
        <f t="shared" si="1"/>
        <v>2</v>
      </c>
      <c r="E619" s="70" t="s">
        <v>52</v>
      </c>
      <c r="F619" s="34" t="s">
        <v>56</v>
      </c>
      <c r="G619" s="35">
        <v>1.51</v>
      </c>
      <c r="H619" s="35">
        <v>36</v>
      </c>
      <c r="I619" s="38">
        <v>5</v>
      </c>
      <c r="J619" s="34" t="s">
        <v>55</v>
      </c>
      <c r="K619" s="35">
        <v>1.01</v>
      </c>
      <c r="L619" s="35">
        <v>24</v>
      </c>
      <c r="M619" s="38">
        <v>1</v>
      </c>
      <c r="N619" s="23">
        <f t="shared" si="2"/>
        <v>180</v>
      </c>
      <c r="O619" s="21">
        <f t="shared" si="3"/>
        <v>24</v>
      </c>
      <c r="P619" s="39">
        <f t="shared" si="4"/>
        <v>204</v>
      </c>
      <c r="Q619" s="40">
        <f t="shared" si="5"/>
        <v>244.79999999999998</v>
      </c>
      <c r="R619" s="20" t="s">
        <v>50</v>
      </c>
      <c r="S619" s="21" t="s">
        <v>51</v>
      </c>
      <c r="T619" s="49">
        <f t="shared" si="6"/>
        <v>2</v>
      </c>
      <c r="U619" s="23" t="s">
        <v>54</v>
      </c>
      <c r="V619" s="49">
        <f t="shared" si="8"/>
        <v>2</v>
      </c>
      <c r="W619" s="23" t="s">
        <v>28</v>
      </c>
      <c r="X619" s="49">
        <f t="shared" si="7"/>
        <v>2</v>
      </c>
      <c r="Y619" s="21" t="s">
        <v>44</v>
      </c>
      <c r="Z619" s="21">
        <f t="shared" si="11"/>
        <v>4</v>
      </c>
      <c r="AA619" s="23" t="s">
        <v>45</v>
      </c>
      <c r="AB619" s="24">
        <f t="shared" si="12"/>
        <v>4</v>
      </c>
      <c r="AC619" s="23" t="s">
        <v>41</v>
      </c>
      <c r="AD619" s="21">
        <f t="shared" si="10"/>
        <v>5</v>
      </c>
      <c r="AE619" s="23" t="s">
        <v>37</v>
      </c>
      <c r="AF619" s="24">
        <f>M619</f>
        <v>1</v>
      </c>
      <c r="AG619" s="23" t="s">
        <v>30</v>
      </c>
      <c r="AH619" s="24">
        <v>12</v>
      </c>
      <c r="AI619" s="23" t="s">
        <v>46</v>
      </c>
      <c r="AJ619" s="24">
        <f t="shared" si="13"/>
        <v>5</v>
      </c>
      <c r="AK619" s="23" t="s">
        <v>31</v>
      </c>
      <c r="AL619" s="24">
        <v>1</v>
      </c>
    </row>
    <row r="620" spans="1:38" ht="15.75" customHeight="1">
      <c r="A620" s="25">
        <v>9</v>
      </c>
      <c r="B620" s="26">
        <f t="shared" si="0"/>
        <v>9.06</v>
      </c>
      <c r="C620" s="66">
        <f t="shared" si="9"/>
        <v>5.9602649006622519</v>
      </c>
      <c r="D620" s="43">
        <f t="shared" si="1"/>
        <v>2</v>
      </c>
      <c r="E620" s="67" t="s">
        <v>52</v>
      </c>
      <c r="F620" s="25" t="s">
        <v>56</v>
      </c>
      <c r="G620" s="26">
        <v>1.51</v>
      </c>
      <c r="H620" s="26">
        <v>36</v>
      </c>
      <c r="I620" s="30">
        <v>6</v>
      </c>
      <c r="J620" s="14"/>
      <c r="K620" s="12"/>
      <c r="L620" s="12"/>
      <c r="M620" s="15"/>
      <c r="N620" s="14">
        <f t="shared" si="2"/>
        <v>216</v>
      </c>
      <c r="O620" s="12">
        <f t="shared" si="3"/>
        <v>0</v>
      </c>
      <c r="P620" s="31">
        <f t="shared" si="4"/>
        <v>216</v>
      </c>
      <c r="Q620" s="32">
        <f t="shared" si="5"/>
        <v>259.2</v>
      </c>
      <c r="R620" s="11" t="s">
        <v>50</v>
      </c>
      <c r="S620" s="12" t="s">
        <v>51</v>
      </c>
      <c r="T620" s="45">
        <f t="shared" si="6"/>
        <v>2</v>
      </c>
      <c r="U620" s="14" t="s">
        <v>54</v>
      </c>
      <c r="V620" s="45">
        <f t="shared" si="8"/>
        <v>2</v>
      </c>
      <c r="W620" s="14" t="s">
        <v>28</v>
      </c>
      <c r="X620" s="45">
        <f t="shared" si="7"/>
        <v>2</v>
      </c>
      <c r="Y620" s="12" t="s">
        <v>44</v>
      </c>
      <c r="Z620" s="12">
        <f t="shared" si="11"/>
        <v>4</v>
      </c>
      <c r="AA620" s="14" t="s">
        <v>45</v>
      </c>
      <c r="AB620" s="15">
        <f t="shared" si="12"/>
        <v>4</v>
      </c>
      <c r="AC620" s="14" t="s">
        <v>41</v>
      </c>
      <c r="AD620" s="12">
        <f t="shared" si="10"/>
        <v>6</v>
      </c>
      <c r="AE620" s="14"/>
      <c r="AF620" s="15"/>
      <c r="AG620" s="14" t="s">
        <v>30</v>
      </c>
      <c r="AH620" s="15">
        <v>12</v>
      </c>
      <c r="AI620" s="14" t="s">
        <v>46</v>
      </c>
      <c r="AJ620" s="15">
        <f t="shared" si="13"/>
        <v>5</v>
      </c>
      <c r="AK620" s="14" t="s">
        <v>31</v>
      </c>
      <c r="AL620" s="15">
        <v>1</v>
      </c>
    </row>
    <row r="621" spans="1:38" ht="15.75" customHeight="1">
      <c r="A621" s="3">
        <v>9.5</v>
      </c>
      <c r="B621" s="4">
        <f t="shared" si="0"/>
        <v>9.57</v>
      </c>
      <c r="C621" s="68">
        <f t="shared" si="9"/>
        <v>6.2913907284768209</v>
      </c>
      <c r="D621" s="46">
        <f t="shared" si="1"/>
        <v>2</v>
      </c>
      <c r="E621" s="65" t="s">
        <v>52</v>
      </c>
      <c r="F621" s="3" t="s">
        <v>56</v>
      </c>
      <c r="G621" s="4">
        <v>1.51</v>
      </c>
      <c r="H621" s="4">
        <v>36</v>
      </c>
      <c r="I621" s="5">
        <v>6</v>
      </c>
      <c r="J621" s="3" t="s">
        <v>53</v>
      </c>
      <c r="K621" s="4">
        <v>0.51</v>
      </c>
      <c r="L621" s="4">
        <v>6</v>
      </c>
      <c r="M621" s="5">
        <v>1</v>
      </c>
      <c r="N621" s="8">
        <f t="shared" si="2"/>
        <v>216</v>
      </c>
      <c r="O621" s="2">
        <f t="shared" si="3"/>
        <v>6</v>
      </c>
      <c r="P621" s="9">
        <f t="shared" si="4"/>
        <v>222</v>
      </c>
      <c r="Q621" s="10">
        <f t="shared" si="5"/>
        <v>266.39999999999998</v>
      </c>
      <c r="R621" s="18" t="s">
        <v>50</v>
      </c>
      <c r="S621" s="2" t="s">
        <v>51</v>
      </c>
      <c r="T621" s="47">
        <f t="shared" si="6"/>
        <v>2</v>
      </c>
      <c r="U621" s="8" t="s">
        <v>54</v>
      </c>
      <c r="V621" s="47">
        <f t="shared" si="8"/>
        <v>2</v>
      </c>
      <c r="W621" s="8" t="s">
        <v>28</v>
      </c>
      <c r="X621" s="47">
        <f t="shared" si="7"/>
        <v>2</v>
      </c>
      <c r="Y621" s="2" t="s">
        <v>44</v>
      </c>
      <c r="Z621" s="2">
        <f t="shared" si="11"/>
        <v>5</v>
      </c>
      <c r="AA621" s="8" t="s">
        <v>45</v>
      </c>
      <c r="AB621" s="16">
        <f t="shared" si="12"/>
        <v>5</v>
      </c>
      <c r="AC621" s="8" t="s">
        <v>41</v>
      </c>
      <c r="AD621" s="2">
        <f t="shared" si="10"/>
        <v>6</v>
      </c>
      <c r="AE621" s="8" t="s">
        <v>29</v>
      </c>
      <c r="AF621" s="16">
        <f>M621</f>
        <v>1</v>
      </c>
      <c r="AG621" s="8" t="s">
        <v>30</v>
      </c>
      <c r="AH621" s="16">
        <v>14</v>
      </c>
      <c r="AI621" s="8" t="s">
        <v>46</v>
      </c>
      <c r="AJ621" s="16">
        <f t="shared" si="13"/>
        <v>6</v>
      </c>
      <c r="AK621" s="8" t="s">
        <v>31</v>
      </c>
      <c r="AL621" s="16">
        <v>1</v>
      </c>
    </row>
    <row r="622" spans="1:38" ht="15.75" customHeight="1" thickBot="1">
      <c r="A622" s="34">
        <v>10</v>
      </c>
      <c r="B622" s="35">
        <f t="shared" si="0"/>
        <v>10.07</v>
      </c>
      <c r="C622" s="69">
        <f t="shared" si="9"/>
        <v>6.6225165562913908</v>
      </c>
      <c r="D622" s="48">
        <f t="shared" si="1"/>
        <v>2</v>
      </c>
      <c r="E622" s="70" t="s">
        <v>52</v>
      </c>
      <c r="F622" s="34" t="s">
        <v>56</v>
      </c>
      <c r="G622" s="35">
        <v>1.51</v>
      </c>
      <c r="H622" s="35">
        <v>36</v>
      </c>
      <c r="I622" s="38">
        <v>6</v>
      </c>
      <c r="J622" s="34" t="s">
        <v>55</v>
      </c>
      <c r="K622" s="35">
        <v>1.01</v>
      </c>
      <c r="L622" s="35">
        <v>12</v>
      </c>
      <c r="M622" s="38">
        <v>1</v>
      </c>
      <c r="N622" s="23">
        <f t="shared" si="2"/>
        <v>216</v>
      </c>
      <c r="O622" s="21">
        <f t="shared" si="3"/>
        <v>12</v>
      </c>
      <c r="P622" s="39">
        <f t="shared" si="4"/>
        <v>228</v>
      </c>
      <c r="Q622" s="40">
        <f t="shared" si="5"/>
        <v>273.59999999999997</v>
      </c>
      <c r="R622" s="20" t="s">
        <v>50</v>
      </c>
      <c r="S622" s="21" t="s">
        <v>51</v>
      </c>
      <c r="T622" s="49">
        <f t="shared" si="6"/>
        <v>2</v>
      </c>
      <c r="U622" s="23" t="s">
        <v>54</v>
      </c>
      <c r="V622" s="49">
        <f t="shared" si="8"/>
        <v>2</v>
      </c>
      <c r="W622" s="23" t="s">
        <v>28</v>
      </c>
      <c r="X622" s="49">
        <f t="shared" si="7"/>
        <v>2</v>
      </c>
      <c r="Y622" s="21" t="s">
        <v>44</v>
      </c>
      <c r="Z622" s="21">
        <f t="shared" si="11"/>
        <v>5</v>
      </c>
      <c r="AA622" s="23" t="s">
        <v>45</v>
      </c>
      <c r="AB622" s="24">
        <f t="shared" si="12"/>
        <v>5</v>
      </c>
      <c r="AC622" s="23" t="s">
        <v>41</v>
      </c>
      <c r="AD622" s="21">
        <f t="shared" si="10"/>
        <v>6</v>
      </c>
      <c r="AE622" s="23" t="s">
        <v>37</v>
      </c>
      <c r="AF622" s="24">
        <f>M622</f>
        <v>1</v>
      </c>
      <c r="AG622" s="23" t="s">
        <v>30</v>
      </c>
      <c r="AH622" s="24">
        <v>14</v>
      </c>
      <c r="AI622" s="23" t="s">
        <v>46</v>
      </c>
      <c r="AJ622" s="24">
        <f t="shared" si="13"/>
        <v>6</v>
      </c>
      <c r="AK622" s="23" t="s">
        <v>31</v>
      </c>
      <c r="AL622" s="24">
        <v>1</v>
      </c>
    </row>
    <row r="623" spans="1:38" ht="15.75" customHeight="1">
      <c r="A623" s="25">
        <v>10.5</v>
      </c>
      <c r="B623" s="26">
        <f t="shared" si="0"/>
        <v>10.57</v>
      </c>
      <c r="C623" s="66">
        <f t="shared" si="9"/>
        <v>6.9536423841059598</v>
      </c>
      <c r="D623" s="43">
        <f t="shared" si="1"/>
        <v>2</v>
      </c>
      <c r="E623" s="67" t="s">
        <v>52</v>
      </c>
      <c r="F623" s="25" t="s">
        <v>56</v>
      </c>
      <c r="G623" s="26">
        <v>1.51</v>
      </c>
      <c r="H623" s="26">
        <v>36</v>
      </c>
      <c r="I623" s="30">
        <v>7</v>
      </c>
      <c r="J623" s="25"/>
      <c r="K623" s="26"/>
      <c r="L623" s="26"/>
      <c r="M623" s="30"/>
      <c r="N623" s="14">
        <f t="shared" si="2"/>
        <v>252</v>
      </c>
      <c r="O623" s="12">
        <f t="shared" si="3"/>
        <v>0</v>
      </c>
      <c r="P623" s="31">
        <f t="shared" si="4"/>
        <v>252</v>
      </c>
      <c r="Q623" s="32">
        <f t="shared" si="5"/>
        <v>302.39999999999998</v>
      </c>
      <c r="R623" s="11" t="s">
        <v>50</v>
      </c>
      <c r="S623" s="12" t="s">
        <v>51</v>
      </c>
      <c r="T623" s="45">
        <f t="shared" si="6"/>
        <v>2</v>
      </c>
      <c r="U623" s="14" t="s">
        <v>54</v>
      </c>
      <c r="V623" s="45">
        <f t="shared" si="8"/>
        <v>2</v>
      </c>
      <c r="W623" s="14" t="s">
        <v>28</v>
      </c>
      <c r="X623" s="45">
        <f t="shared" si="7"/>
        <v>2</v>
      </c>
      <c r="Y623" s="12" t="s">
        <v>44</v>
      </c>
      <c r="Z623" s="12">
        <f t="shared" si="11"/>
        <v>5</v>
      </c>
      <c r="AA623" s="14" t="s">
        <v>45</v>
      </c>
      <c r="AB623" s="15">
        <f t="shared" si="12"/>
        <v>5</v>
      </c>
      <c r="AC623" s="14" t="s">
        <v>41</v>
      </c>
      <c r="AD623" s="12">
        <f t="shared" si="10"/>
        <v>7</v>
      </c>
      <c r="AE623" s="14"/>
      <c r="AF623" s="15"/>
      <c r="AG623" s="14" t="s">
        <v>30</v>
      </c>
      <c r="AH623" s="15">
        <v>14</v>
      </c>
      <c r="AI623" s="14" t="s">
        <v>46</v>
      </c>
      <c r="AJ623" s="15">
        <f t="shared" si="13"/>
        <v>6</v>
      </c>
      <c r="AK623" s="14" t="s">
        <v>31</v>
      </c>
      <c r="AL623" s="15">
        <v>1</v>
      </c>
    </row>
    <row r="624" spans="1:38" ht="15.75" customHeight="1">
      <c r="A624" s="3">
        <v>11</v>
      </c>
      <c r="B624" s="4">
        <f t="shared" si="0"/>
        <v>11.08</v>
      </c>
      <c r="C624" s="68">
        <f t="shared" si="9"/>
        <v>7.2847682119205297</v>
      </c>
      <c r="D624" s="46">
        <f t="shared" si="1"/>
        <v>2</v>
      </c>
      <c r="E624" s="65" t="s">
        <v>52</v>
      </c>
      <c r="F624" s="3" t="s">
        <v>56</v>
      </c>
      <c r="G624" s="4">
        <v>1.51</v>
      </c>
      <c r="H624" s="4">
        <v>36</v>
      </c>
      <c r="I624" s="5">
        <v>7</v>
      </c>
      <c r="J624" s="3" t="s">
        <v>53</v>
      </c>
      <c r="K624" s="4">
        <v>0.51</v>
      </c>
      <c r="L624" s="4">
        <v>6</v>
      </c>
      <c r="M624" s="5">
        <v>1</v>
      </c>
      <c r="N624" s="8">
        <f t="shared" si="2"/>
        <v>252</v>
      </c>
      <c r="O624" s="2">
        <f t="shared" si="3"/>
        <v>6</v>
      </c>
      <c r="P624" s="9">
        <f t="shared" si="4"/>
        <v>258</v>
      </c>
      <c r="Q624" s="10">
        <f t="shared" si="5"/>
        <v>309.59999999999997</v>
      </c>
      <c r="R624" s="18" t="s">
        <v>50</v>
      </c>
      <c r="S624" s="2" t="s">
        <v>51</v>
      </c>
      <c r="T624" s="47">
        <f t="shared" si="6"/>
        <v>2</v>
      </c>
      <c r="U624" s="8" t="s">
        <v>54</v>
      </c>
      <c r="V624" s="47">
        <f t="shared" si="8"/>
        <v>2</v>
      </c>
      <c r="W624" s="8" t="s">
        <v>28</v>
      </c>
      <c r="X624" s="47">
        <f t="shared" si="7"/>
        <v>2</v>
      </c>
      <c r="Y624" s="2" t="s">
        <v>44</v>
      </c>
      <c r="Z624" s="2">
        <f t="shared" si="11"/>
        <v>6</v>
      </c>
      <c r="AA624" s="8" t="s">
        <v>45</v>
      </c>
      <c r="AB624" s="16">
        <f t="shared" si="12"/>
        <v>6</v>
      </c>
      <c r="AC624" s="8" t="s">
        <v>41</v>
      </c>
      <c r="AD624" s="2">
        <f t="shared" si="10"/>
        <v>7</v>
      </c>
      <c r="AE624" s="8" t="s">
        <v>29</v>
      </c>
      <c r="AF624" s="16">
        <f>M624</f>
        <v>1</v>
      </c>
      <c r="AG624" s="8" t="s">
        <v>30</v>
      </c>
      <c r="AH624" s="16">
        <v>16</v>
      </c>
      <c r="AI624" s="8" t="s">
        <v>46</v>
      </c>
      <c r="AJ624" s="16">
        <f t="shared" si="13"/>
        <v>7</v>
      </c>
      <c r="AK624" s="8" t="s">
        <v>31</v>
      </c>
      <c r="AL624" s="16">
        <v>1</v>
      </c>
    </row>
    <row r="625" spans="1:38" ht="15.75" customHeight="1" thickBot="1">
      <c r="A625" s="34">
        <v>11.5</v>
      </c>
      <c r="B625" s="35">
        <f t="shared" si="0"/>
        <v>11.58</v>
      </c>
      <c r="C625" s="69">
        <f t="shared" si="9"/>
        <v>7.6158940397350996</v>
      </c>
      <c r="D625" s="48">
        <f t="shared" si="1"/>
        <v>2</v>
      </c>
      <c r="E625" s="70" t="s">
        <v>52</v>
      </c>
      <c r="F625" s="34" t="s">
        <v>56</v>
      </c>
      <c r="G625" s="35">
        <v>1.51</v>
      </c>
      <c r="H625" s="35">
        <v>36</v>
      </c>
      <c r="I625" s="38">
        <v>7</v>
      </c>
      <c r="J625" s="34" t="s">
        <v>55</v>
      </c>
      <c r="K625" s="35">
        <v>1.01</v>
      </c>
      <c r="L625" s="35">
        <v>12</v>
      </c>
      <c r="M625" s="38">
        <v>1</v>
      </c>
      <c r="N625" s="23">
        <f t="shared" si="2"/>
        <v>252</v>
      </c>
      <c r="O625" s="21">
        <f t="shared" si="3"/>
        <v>12</v>
      </c>
      <c r="P625" s="39">
        <f t="shared" si="4"/>
        <v>264</v>
      </c>
      <c r="Q625" s="40">
        <f t="shared" si="5"/>
        <v>316.8</v>
      </c>
      <c r="R625" s="20" t="s">
        <v>50</v>
      </c>
      <c r="S625" s="21" t="s">
        <v>51</v>
      </c>
      <c r="T625" s="49">
        <f t="shared" si="6"/>
        <v>2</v>
      </c>
      <c r="U625" s="23" t="s">
        <v>54</v>
      </c>
      <c r="V625" s="49">
        <f t="shared" si="8"/>
        <v>2</v>
      </c>
      <c r="W625" s="23" t="s">
        <v>28</v>
      </c>
      <c r="X625" s="49">
        <f t="shared" si="7"/>
        <v>2</v>
      </c>
      <c r="Y625" s="21" t="s">
        <v>44</v>
      </c>
      <c r="Z625" s="21">
        <f t="shared" si="11"/>
        <v>6</v>
      </c>
      <c r="AA625" s="23" t="s">
        <v>45</v>
      </c>
      <c r="AB625" s="24">
        <f t="shared" si="12"/>
        <v>6</v>
      </c>
      <c r="AC625" s="23" t="s">
        <v>41</v>
      </c>
      <c r="AD625" s="21">
        <f t="shared" si="10"/>
        <v>7</v>
      </c>
      <c r="AE625" s="23" t="s">
        <v>37</v>
      </c>
      <c r="AF625" s="24">
        <f>M625</f>
        <v>1</v>
      </c>
      <c r="AG625" s="23" t="s">
        <v>30</v>
      </c>
      <c r="AH625" s="24">
        <v>16</v>
      </c>
      <c r="AI625" s="23" t="s">
        <v>46</v>
      </c>
      <c r="AJ625" s="24">
        <f t="shared" si="13"/>
        <v>7</v>
      </c>
      <c r="AK625" s="23" t="s">
        <v>31</v>
      </c>
      <c r="AL625" s="24">
        <v>1</v>
      </c>
    </row>
    <row r="626" spans="1:38" ht="15.75" customHeight="1">
      <c r="A626" s="25">
        <v>12</v>
      </c>
      <c r="B626" s="26">
        <f t="shared" si="0"/>
        <v>12.08</v>
      </c>
      <c r="C626" s="66">
        <f t="shared" si="9"/>
        <v>7.9470198675496686</v>
      </c>
      <c r="D626" s="43">
        <f t="shared" si="1"/>
        <v>2</v>
      </c>
      <c r="E626" s="67" t="s">
        <v>52</v>
      </c>
      <c r="F626" s="25" t="s">
        <v>56</v>
      </c>
      <c r="G626" s="26">
        <v>1.51</v>
      </c>
      <c r="H626" s="26">
        <v>36</v>
      </c>
      <c r="I626" s="30">
        <v>8</v>
      </c>
      <c r="J626" s="25"/>
      <c r="K626" s="26"/>
      <c r="L626" s="26"/>
      <c r="M626" s="30"/>
      <c r="N626" s="14">
        <f t="shared" si="2"/>
        <v>288</v>
      </c>
      <c r="O626" s="12">
        <f t="shared" si="3"/>
        <v>0</v>
      </c>
      <c r="P626" s="31">
        <f t="shared" si="4"/>
        <v>288</v>
      </c>
      <c r="Q626" s="32">
        <f t="shared" si="5"/>
        <v>345.59999999999997</v>
      </c>
      <c r="R626" s="11" t="s">
        <v>50</v>
      </c>
      <c r="S626" s="12" t="s">
        <v>51</v>
      </c>
      <c r="T626" s="45">
        <f t="shared" si="6"/>
        <v>2</v>
      </c>
      <c r="U626" s="14" t="s">
        <v>54</v>
      </c>
      <c r="V626" s="45">
        <f t="shared" si="8"/>
        <v>2</v>
      </c>
      <c r="W626" s="14" t="s">
        <v>28</v>
      </c>
      <c r="X626" s="45">
        <f t="shared" si="7"/>
        <v>2</v>
      </c>
      <c r="Y626" s="12" t="s">
        <v>44</v>
      </c>
      <c r="Z626" s="12">
        <f t="shared" si="11"/>
        <v>6</v>
      </c>
      <c r="AA626" s="14" t="s">
        <v>45</v>
      </c>
      <c r="AB626" s="15">
        <f t="shared" si="12"/>
        <v>6</v>
      </c>
      <c r="AC626" s="14" t="s">
        <v>41</v>
      </c>
      <c r="AD626" s="12">
        <f t="shared" si="10"/>
        <v>8</v>
      </c>
      <c r="AE626" s="14"/>
      <c r="AF626" s="15"/>
      <c r="AG626" s="14" t="s">
        <v>30</v>
      </c>
      <c r="AH626" s="15">
        <v>16</v>
      </c>
      <c r="AI626" s="14" t="s">
        <v>46</v>
      </c>
      <c r="AJ626" s="15">
        <f t="shared" si="13"/>
        <v>7</v>
      </c>
      <c r="AK626" s="14" t="s">
        <v>31</v>
      </c>
      <c r="AL626" s="15">
        <v>1</v>
      </c>
    </row>
    <row r="627" spans="1:38" ht="15.75" customHeight="1">
      <c r="A627" s="3">
        <v>12.5</v>
      </c>
      <c r="B627" s="4">
        <f t="shared" si="0"/>
        <v>12.59</v>
      </c>
      <c r="C627" s="68">
        <f t="shared" si="9"/>
        <v>8.2781456953642376</v>
      </c>
      <c r="D627" s="46">
        <f t="shared" si="1"/>
        <v>2</v>
      </c>
      <c r="E627" s="65" t="s">
        <v>52</v>
      </c>
      <c r="F627" s="3" t="s">
        <v>56</v>
      </c>
      <c r="G627" s="4">
        <v>1.51</v>
      </c>
      <c r="H627" s="4">
        <v>36</v>
      </c>
      <c r="I627" s="5">
        <v>8</v>
      </c>
      <c r="J627" s="3" t="s">
        <v>53</v>
      </c>
      <c r="K627" s="4">
        <v>0.51</v>
      </c>
      <c r="L627" s="4">
        <v>6</v>
      </c>
      <c r="M627" s="5">
        <v>1</v>
      </c>
      <c r="N627" s="8">
        <f t="shared" si="2"/>
        <v>288</v>
      </c>
      <c r="O627" s="2">
        <f t="shared" si="3"/>
        <v>6</v>
      </c>
      <c r="P627" s="9">
        <f t="shared" si="4"/>
        <v>294</v>
      </c>
      <c r="Q627" s="10">
        <f t="shared" si="5"/>
        <v>352.8</v>
      </c>
      <c r="R627" s="18" t="s">
        <v>50</v>
      </c>
      <c r="S627" s="2" t="s">
        <v>51</v>
      </c>
      <c r="T627" s="47">
        <f t="shared" si="6"/>
        <v>2</v>
      </c>
      <c r="U627" s="8" t="s">
        <v>54</v>
      </c>
      <c r="V627" s="47">
        <f t="shared" si="8"/>
        <v>2</v>
      </c>
      <c r="W627" s="8" t="s">
        <v>28</v>
      </c>
      <c r="X627" s="47">
        <f t="shared" si="7"/>
        <v>2</v>
      </c>
      <c r="Y627" s="2" t="s">
        <v>44</v>
      </c>
      <c r="Z627" s="2">
        <f t="shared" si="11"/>
        <v>7</v>
      </c>
      <c r="AA627" s="8" t="s">
        <v>45</v>
      </c>
      <c r="AB627" s="16">
        <f t="shared" si="12"/>
        <v>7</v>
      </c>
      <c r="AC627" s="8" t="s">
        <v>41</v>
      </c>
      <c r="AD627" s="2">
        <f t="shared" si="10"/>
        <v>8</v>
      </c>
      <c r="AE627" s="8" t="s">
        <v>29</v>
      </c>
      <c r="AF627" s="16">
        <f>M627</f>
        <v>1</v>
      </c>
      <c r="AG627" s="8" t="s">
        <v>30</v>
      </c>
      <c r="AH627" s="16">
        <v>18</v>
      </c>
      <c r="AI627" s="8" t="s">
        <v>46</v>
      </c>
      <c r="AJ627" s="16">
        <f t="shared" si="13"/>
        <v>8</v>
      </c>
      <c r="AK627" s="8" t="s">
        <v>31</v>
      </c>
      <c r="AL627" s="16">
        <v>1</v>
      </c>
    </row>
    <row r="628" spans="1:38" ht="15.75" customHeight="1" thickBot="1">
      <c r="A628" s="34">
        <v>13</v>
      </c>
      <c r="B628" s="35">
        <f t="shared" si="0"/>
        <v>13.09</v>
      </c>
      <c r="C628" s="69">
        <f t="shared" si="9"/>
        <v>8.6092715231788084</v>
      </c>
      <c r="D628" s="48">
        <f t="shared" si="1"/>
        <v>2</v>
      </c>
      <c r="E628" s="70" t="s">
        <v>52</v>
      </c>
      <c r="F628" s="34" t="s">
        <v>56</v>
      </c>
      <c r="G628" s="35">
        <v>1.51</v>
      </c>
      <c r="H628" s="35">
        <v>36</v>
      </c>
      <c r="I628" s="38">
        <v>8</v>
      </c>
      <c r="J628" s="34" t="s">
        <v>55</v>
      </c>
      <c r="K628" s="35">
        <v>1.01</v>
      </c>
      <c r="L628" s="35">
        <v>12</v>
      </c>
      <c r="M628" s="38">
        <v>1</v>
      </c>
      <c r="N628" s="23">
        <f t="shared" si="2"/>
        <v>288</v>
      </c>
      <c r="O628" s="21">
        <f t="shared" si="3"/>
        <v>12</v>
      </c>
      <c r="P628" s="39">
        <f t="shared" si="4"/>
        <v>300</v>
      </c>
      <c r="Q628" s="40">
        <f t="shared" si="5"/>
        <v>360</v>
      </c>
      <c r="R628" s="20" t="s">
        <v>50</v>
      </c>
      <c r="S628" s="21" t="s">
        <v>51</v>
      </c>
      <c r="T628" s="49">
        <f t="shared" si="6"/>
        <v>2</v>
      </c>
      <c r="U628" s="23" t="s">
        <v>54</v>
      </c>
      <c r="V628" s="49">
        <f t="shared" si="8"/>
        <v>2</v>
      </c>
      <c r="W628" s="23" t="s">
        <v>28</v>
      </c>
      <c r="X628" s="49">
        <f t="shared" si="7"/>
        <v>2</v>
      </c>
      <c r="Y628" s="21" t="s">
        <v>44</v>
      </c>
      <c r="Z628" s="21">
        <f t="shared" si="11"/>
        <v>7</v>
      </c>
      <c r="AA628" s="23" t="s">
        <v>45</v>
      </c>
      <c r="AB628" s="24">
        <f t="shared" si="12"/>
        <v>7</v>
      </c>
      <c r="AC628" s="23" t="s">
        <v>41</v>
      </c>
      <c r="AD628" s="21">
        <f t="shared" si="10"/>
        <v>8</v>
      </c>
      <c r="AE628" s="23" t="s">
        <v>37</v>
      </c>
      <c r="AF628" s="24">
        <f>M628</f>
        <v>1</v>
      </c>
      <c r="AG628" s="23" t="s">
        <v>30</v>
      </c>
      <c r="AH628" s="24">
        <v>18</v>
      </c>
      <c r="AI628" s="23" t="s">
        <v>46</v>
      </c>
      <c r="AJ628" s="24">
        <f t="shared" si="13"/>
        <v>8</v>
      </c>
      <c r="AK628" s="23" t="s">
        <v>31</v>
      </c>
      <c r="AL628" s="24">
        <v>1</v>
      </c>
    </row>
    <row r="629" spans="1:38" ht="15.75" customHeight="1">
      <c r="A629" s="25">
        <v>13.5</v>
      </c>
      <c r="B629" s="26">
        <f t="shared" si="0"/>
        <v>13.59</v>
      </c>
      <c r="C629" s="66">
        <f t="shared" si="9"/>
        <v>8.9403973509933774</v>
      </c>
      <c r="D629" s="43">
        <f t="shared" si="1"/>
        <v>2</v>
      </c>
      <c r="E629" s="67" t="s">
        <v>52</v>
      </c>
      <c r="F629" s="25" t="s">
        <v>56</v>
      </c>
      <c r="G629" s="26">
        <v>1.51</v>
      </c>
      <c r="H629" s="26">
        <v>36</v>
      </c>
      <c r="I629" s="30">
        <v>9</v>
      </c>
      <c r="J629" s="25"/>
      <c r="K629" s="26"/>
      <c r="L629" s="26"/>
      <c r="M629" s="30"/>
      <c r="N629" s="14">
        <f t="shared" si="2"/>
        <v>324</v>
      </c>
      <c r="O629" s="12">
        <f t="shared" si="3"/>
        <v>0</v>
      </c>
      <c r="P629" s="31">
        <f t="shared" si="4"/>
        <v>324</v>
      </c>
      <c r="Q629" s="32">
        <f t="shared" si="5"/>
        <v>388.8</v>
      </c>
      <c r="R629" s="11" t="s">
        <v>50</v>
      </c>
      <c r="S629" s="12" t="s">
        <v>51</v>
      </c>
      <c r="T629" s="45">
        <f t="shared" si="6"/>
        <v>2</v>
      </c>
      <c r="U629" s="14" t="s">
        <v>54</v>
      </c>
      <c r="V629" s="45">
        <f t="shared" si="8"/>
        <v>2</v>
      </c>
      <c r="W629" s="14" t="s">
        <v>28</v>
      </c>
      <c r="X629" s="45">
        <f t="shared" si="7"/>
        <v>2</v>
      </c>
      <c r="Y629" s="12" t="s">
        <v>44</v>
      </c>
      <c r="Z629" s="12">
        <f t="shared" si="11"/>
        <v>7</v>
      </c>
      <c r="AA629" s="14" t="s">
        <v>45</v>
      </c>
      <c r="AB629" s="15">
        <f t="shared" si="12"/>
        <v>7</v>
      </c>
      <c r="AC629" s="14" t="s">
        <v>41</v>
      </c>
      <c r="AD629" s="12">
        <f t="shared" si="10"/>
        <v>9</v>
      </c>
      <c r="AE629" s="14"/>
      <c r="AF629" s="15"/>
      <c r="AG629" s="14" t="s">
        <v>30</v>
      </c>
      <c r="AH629" s="15">
        <v>18</v>
      </c>
      <c r="AI629" s="14" t="s">
        <v>46</v>
      </c>
      <c r="AJ629" s="15">
        <f t="shared" si="13"/>
        <v>8</v>
      </c>
      <c r="AK629" s="14" t="s">
        <v>31</v>
      </c>
      <c r="AL629" s="15">
        <v>1</v>
      </c>
    </row>
    <row r="630" spans="1:38" ht="15.75" customHeight="1">
      <c r="A630" s="3">
        <v>14</v>
      </c>
      <c r="B630" s="4">
        <f t="shared" si="0"/>
        <v>14.1</v>
      </c>
      <c r="C630" s="68">
        <f t="shared" si="9"/>
        <v>9.2715231788079464</v>
      </c>
      <c r="D630" s="46">
        <f t="shared" si="1"/>
        <v>2</v>
      </c>
      <c r="E630" s="65" t="s">
        <v>52</v>
      </c>
      <c r="F630" s="3" t="s">
        <v>56</v>
      </c>
      <c r="G630" s="4">
        <v>1.51</v>
      </c>
      <c r="H630" s="4">
        <v>36</v>
      </c>
      <c r="I630" s="5">
        <v>9</v>
      </c>
      <c r="J630" s="3" t="s">
        <v>53</v>
      </c>
      <c r="K630" s="4">
        <v>0.51</v>
      </c>
      <c r="L630" s="4">
        <v>6</v>
      </c>
      <c r="M630" s="5">
        <v>1</v>
      </c>
      <c r="N630" s="8">
        <f t="shared" si="2"/>
        <v>324</v>
      </c>
      <c r="O630" s="2">
        <f t="shared" si="3"/>
        <v>6</v>
      </c>
      <c r="P630" s="9">
        <f t="shared" si="4"/>
        <v>330</v>
      </c>
      <c r="Q630" s="10">
        <f t="shared" si="5"/>
        <v>396</v>
      </c>
      <c r="R630" s="18" t="s">
        <v>50</v>
      </c>
      <c r="S630" s="2" t="s">
        <v>51</v>
      </c>
      <c r="T630" s="47">
        <f t="shared" si="6"/>
        <v>2</v>
      </c>
      <c r="U630" s="8" t="s">
        <v>54</v>
      </c>
      <c r="V630" s="47">
        <f>_xlfn.CEILING.MATH(Q630/200)</f>
        <v>2</v>
      </c>
      <c r="W630" s="8" t="s">
        <v>28</v>
      </c>
      <c r="X630" s="47">
        <f t="shared" si="7"/>
        <v>2</v>
      </c>
      <c r="Y630" s="2" t="s">
        <v>44</v>
      </c>
      <c r="Z630" s="2">
        <f t="shared" si="11"/>
        <v>8</v>
      </c>
      <c r="AA630" s="8" t="s">
        <v>45</v>
      </c>
      <c r="AB630" s="16">
        <f t="shared" si="12"/>
        <v>8</v>
      </c>
      <c r="AC630" s="8" t="s">
        <v>41</v>
      </c>
      <c r="AD630" s="2">
        <f t="shared" si="10"/>
        <v>9</v>
      </c>
      <c r="AE630" s="8" t="s">
        <v>29</v>
      </c>
      <c r="AF630" s="16">
        <f>M630</f>
        <v>1</v>
      </c>
      <c r="AG630" s="8" t="s">
        <v>30</v>
      </c>
      <c r="AH630" s="16">
        <v>20</v>
      </c>
      <c r="AI630" s="8" t="s">
        <v>46</v>
      </c>
      <c r="AJ630" s="16">
        <f>AD630+AF630-1</f>
        <v>9</v>
      </c>
      <c r="AK630" s="8" t="s">
        <v>31</v>
      </c>
      <c r="AL630" s="16">
        <v>1</v>
      </c>
    </row>
    <row r="631" spans="1:38" ht="15.75" customHeight="1" thickBot="1">
      <c r="A631" s="34">
        <v>14.5</v>
      </c>
      <c r="B631" s="35">
        <f t="shared" si="0"/>
        <v>14.6</v>
      </c>
      <c r="C631" s="69">
        <f t="shared" si="9"/>
        <v>9.6026490066225172</v>
      </c>
      <c r="D631" s="37">
        <f t="shared" si="1"/>
        <v>3</v>
      </c>
      <c r="E631" s="70" t="s">
        <v>52</v>
      </c>
      <c r="F631" s="34" t="s">
        <v>56</v>
      </c>
      <c r="G631" s="35">
        <v>1.51</v>
      </c>
      <c r="H631" s="35">
        <v>36</v>
      </c>
      <c r="I631" s="38">
        <v>9</v>
      </c>
      <c r="J631" s="34" t="s">
        <v>55</v>
      </c>
      <c r="K631" s="35">
        <v>1.01</v>
      </c>
      <c r="L631" s="35">
        <v>12</v>
      </c>
      <c r="M631" s="38">
        <v>1</v>
      </c>
      <c r="N631" s="23">
        <f t="shared" si="2"/>
        <v>324</v>
      </c>
      <c r="O631" s="21">
        <f t="shared" si="3"/>
        <v>12</v>
      </c>
      <c r="P631" s="39">
        <f t="shared" si="4"/>
        <v>336</v>
      </c>
      <c r="Q631" s="40">
        <f t="shared" si="5"/>
        <v>403.2</v>
      </c>
      <c r="R631" s="20" t="s">
        <v>50</v>
      </c>
      <c r="S631" s="21" t="s">
        <v>51</v>
      </c>
      <c r="T631" s="22">
        <f t="shared" si="6"/>
        <v>3</v>
      </c>
      <c r="U631" s="23" t="s">
        <v>54</v>
      </c>
      <c r="V631" s="22">
        <f t="shared" si="8"/>
        <v>3</v>
      </c>
      <c r="W631" s="23" t="s">
        <v>28</v>
      </c>
      <c r="X631" s="22">
        <f t="shared" si="7"/>
        <v>3</v>
      </c>
      <c r="Y631" s="21" t="s">
        <v>44</v>
      </c>
      <c r="Z631" s="21">
        <f t="shared" si="11"/>
        <v>7</v>
      </c>
      <c r="AA631" s="23" t="s">
        <v>45</v>
      </c>
      <c r="AB631" s="24">
        <f t="shared" si="12"/>
        <v>7</v>
      </c>
      <c r="AC631" s="23" t="s">
        <v>41</v>
      </c>
      <c r="AD631" s="21">
        <f t="shared" si="10"/>
        <v>9</v>
      </c>
      <c r="AE631" s="23" t="s">
        <v>37</v>
      </c>
      <c r="AF631" s="24">
        <f>M631</f>
        <v>1</v>
      </c>
      <c r="AG631" s="23" t="s">
        <v>30</v>
      </c>
      <c r="AH631" s="24">
        <v>20</v>
      </c>
      <c r="AI631" s="23" t="s">
        <v>46</v>
      </c>
      <c r="AJ631" s="24">
        <f t="shared" si="13"/>
        <v>9</v>
      </c>
      <c r="AK631" s="23" t="s">
        <v>31</v>
      </c>
      <c r="AL631" s="24">
        <v>1</v>
      </c>
    </row>
    <row r="632" spans="1:38" ht="15.75" customHeight="1">
      <c r="A632" s="25">
        <v>15</v>
      </c>
      <c r="B632" s="26">
        <f t="shared" si="0"/>
        <v>15.1</v>
      </c>
      <c r="C632" s="66">
        <f t="shared" si="9"/>
        <v>9.9337748344370862</v>
      </c>
      <c r="D632" s="28">
        <f t="shared" si="1"/>
        <v>3</v>
      </c>
      <c r="E632" s="67" t="s">
        <v>52</v>
      </c>
      <c r="F632" s="25" t="s">
        <v>56</v>
      </c>
      <c r="G632" s="26">
        <v>1.51</v>
      </c>
      <c r="H632" s="26">
        <v>36</v>
      </c>
      <c r="I632" s="30">
        <v>10</v>
      </c>
      <c r="J632" s="25"/>
      <c r="K632" s="26"/>
      <c r="L632" s="26"/>
      <c r="M632" s="30"/>
      <c r="N632" s="14">
        <f t="shared" si="2"/>
        <v>360</v>
      </c>
      <c r="O632" s="12">
        <f t="shared" si="3"/>
        <v>0</v>
      </c>
      <c r="P632" s="31">
        <f t="shared" si="4"/>
        <v>360</v>
      </c>
      <c r="Q632" s="32">
        <f t="shared" si="5"/>
        <v>432</v>
      </c>
      <c r="R632" s="11" t="s">
        <v>50</v>
      </c>
      <c r="S632" s="12" t="s">
        <v>51</v>
      </c>
      <c r="T632" s="13">
        <f t="shared" si="6"/>
        <v>3</v>
      </c>
      <c r="U632" s="14" t="s">
        <v>54</v>
      </c>
      <c r="V632" s="13">
        <f t="shared" si="8"/>
        <v>3</v>
      </c>
      <c r="W632" s="14" t="s">
        <v>28</v>
      </c>
      <c r="X632" s="13">
        <f t="shared" si="7"/>
        <v>3</v>
      </c>
      <c r="Y632" s="12" t="s">
        <v>44</v>
      </c>
      <c r="Z632" s="12">
        <f t="shared" si="11"/>
        <v>7</v>
      </c>
      <c r="AA632" s="14" t="s">
        <v>45</v>
      </c>
      <c r="AB632" s="15">
        <f t="shared" si="12"/>
        <v>7</v>
      </c>
      <c r="AC632" s="14" t="s">
        <v>41</v>
      </c>
      <c r="AD632" s="12">
        <f t="shared" si="10"/>
        <v>10</v>
      </c>
      <c r="AE632" s="14"/>
      <c r="AF632" s="15"/>
      <c r="AG632" s="14" t="s">
        <v>30</v>
      </c>
      <c r="AH632" s="15">
        <v>20</v>
      </c>
      <c r="AI632" s="14" t="s">
        <v>46</v>
      </c>
      <c r="AJ632" s="15">
        <f t="shared" si="13"/>
        <v>9</v>
      </c>
      <c r="AK632" s="14" t="s">
        <v>31</v>
      </c>
      <c r="AL632" s="15">
        <v>1</v>
      </c>
    </row>
    <row r="633" spans="1:38" ht="15.75" customHeight="1">
      <c r="A633" s="3">
        <v>15.5</v>
      </c>
      <c r="B633" s="4">
        <f t="shared" si="0"/>
        <v>15.61</v>
      </c>
      <c r="C633" s="68">
        <f t="shared" si="9"/>
        <v>10.264900662251655</v>
      </c>
      <c r="D633" s="6">
        <f t="shared" si="1"/>
        <v>3</v>
      </c>
      <c r="E633" s="65" t="s">
        <v>52</v>
      </c>
      <c r="F633" s="3" t="s">
        <v>56</v>
      </c>
      <c r="G633" s="4">
        <v>1.51</v>
      </c>
      <c r="H633" s="4">
        <v>36</v>
      </c>
      <c r="I633" s="5">
        <v>10</v>
      </c>
      <c r="J633" s="3" t="s">
        <v>53</v>
      </c>
      <c r="K633" s="4">
        <v>0.51</v>
      </c>
      <c r="L633" s="4">
        <v>6</v>
      </c>
      <c r="M633" s="5">
        <v>1</v>
      </c>
      <c r="N633" s="8">
        <f t="shared" si="2"/>
        <v>360</v>
      </c>
      <c r="O633" s="2">
        <f t="shared" si="3"/>
        <v>6</v>
      </c>
      <c r="P633" s="9">
        <f t="shared" si="4"/>
        <v>366</v>
      </c>
      <c r="Q633" s="10">
        <f t="shared" si="5"/>
        <v>439.2</v>
      </c>
      <c r="R633" s="18" t="s">
        <v>50</v>
      </c>
      <c r="S633" s="2" t="s">
        <v>51</v>
      </c>
      <c r="T633" s="19">
        <f t="shared" si="6"/>
        <v>3</v>
      </c>
      <c r="U633" s="8" t="s">
        <v>54</v>
      </c>
      <c r="V633" s="19">
        <f t="shared" si="8"/>
        <v>3</v>
      </c>
      <c r="W633" s="8" t="s">
        <v>28</v>
      </c>
      <c r="X633" s="19">
        <f t="shared" si="7"/>
        <v>3</v>
      </c>
      <c r="Y633" s="2" t="s">
        <v>44</v>
      </c>
      <c r="Z633" s="2">
        <f t="shared" si="11"/>
        <v>8</v>
      </c>
      <c r="AA633" s="8" t="s">
        <v>45</v>
      </c>
      <c r="AB633" s="16">
        <f t="shared" si="12"/>
        <v>8</v>
      </c>
      <c r="AC633" s="8" t="s">
        <v>41</v>
      </c>
      <c r="AD633" s="2">
        <f t="shared" si="10"/>
        <v>10</v>
      </c>
      <c r="AE633" s="8" t="s">
        <v>29</v>
      </c>
      <c r="AF633" s="16">
        <f>M633</f>
        <v>1</v>
      </c>
      <c r="AG633" s="8" t="s">
        <v>30</v>
      </c>
      <c r="AH633" s="16">
        <v>22</v>
      </c>
      <c r="AI633" s="8" t="s">
        <v>46</v>
      </c>
      <c r="AJ633" s="16">
        <f t="shared" si="13"/>
        <v>10</v>
      </c>
      <c r="AK633" s="8" t="s">
        <v>31</v>
      </c>
      <c r="AL633" s="16">
        <v>1</v>
      </c>
    </row>
    <row r="634" spans="1:38" ht="15.75" customHeight="1" thickBot="1">
      <c r="A634" s="34">
        <v>16</v>
      </c>
      <c r="B634" s="35">
        <f t="shared" si="0"/>
        <v>16.11</v>
      </c>
      <c r="C634" s="69">
        <f t="shared" si="9"/>
        <v>10.596026490066226</v>
      </c>
      <c r="D634" s="37">
        <f t="shared" si="1"/>
        <v>3</v>
      </c>
      <c r="E634" s="70" t="s">
        <v>52</v>
      </c>
      <c r="F634" s="34" t="s">
        <v>56</v>
      </c>
      <c r="G634" s="35">
        <v>1.51</v>
      </c>
      <c r="H634" s="35">
        <v>36</v>
      </c>
      <c r="I634" s="38">
        <v>10</v>
      </c>
      <c r="J634" s="34" t="s">
        <v>55</v>
      </c>
      <c r="K634" s="35">
        <v>1.01</v>
      </c>
      <c r="L634" s="35">
        <v>12</v>
      </c>
      <c r="M634" s="38">
        <v>1</v>
      </c>
      <c r="N634" s="23">
        <f t="shared" si="2"/>
        <v>360</v>
      </c>
      <c r="O634" s="21">
        <f t="shared" si="3"/>
        <v>12</v>
      </c>
      <c r="P634" s="39">
        <f t="shared" si="4"/>
        <v>372</v>
      </c>
      <c r="Q634" s="40">
        <f t="shared" si="5"/>
        <v>446.4</v>
      </c>
      <c r="R634" s="20" t="s">
        <v>50</v>
      </c>
      <c r="S634" s="21" t="s">
        <v>51</v>
      </c>
      <c r="T634" s="22">
        <f t="shared" si="6"/>
        <v>3</v>
      </c>
      <c r="U634" s="23" t="s">
        <v>54</v>
      </c>
      <c r="V634" s="22">
        <f t="shared" si="8"/>
        <v>3</v>
      </c>
      <c r="W634" s="23" t="s">
        <v>28</v>
      </c>
      <c r="X634" s="22">
        <f t="shared" si="7"/>
        <v>3</v>
      </c>
      <c r="Y634" s="21" t="s">
        <v>44</v>
      </c>
      <c r="Z634" s="21">
        <f t="shared" si="11"/>
        <v>8</v>
      </c>
      <c r="AA634" s="23" t="s">
        <v>45</v>
      </c>
      <c r="AB634" s="24">
        <f t="shared" si="12"/>
        <v>8</v>
      </c>
      <c r="AC634" s="23" t="s">
        <v>41</v>
      </c>
      <c r="AD634" s="21">
        <f t="shared" si="10"/>
        <v>10</v>
      </c>
      <c r="AE634" s="23" t="s">
        <v>37</v>
      </c>
      <c r="AF634" s="24">
        <f>M634</f>
        <v>1</v>
      </c>
      <c r="AG634" s="23" t="s">
        <v>30</v>
      </c>
      <c r="AH634" s="24">
        <v>22</v>
      </c>
      <c r="AI634" s="23" t="s">
        <v>46</v>
      </c>
      <c r="AJ634" s="24">
        <f t="shared" si="13"/>
        <v>10</v>
      </c>
      <c r="AK634" s="23" t="s">
        <v>31</v>
      </c>
      <c r="AL634" s="24">
        <v>1</v>
      </c>
    </row>
    <row r="635" spans="1:38" ht="15.75" customHeight="1">
      <c r="A635" s="25">
        <v>16.5</v>
      </c>
      <c r="B635" s="26">
        <f t="shared" si="0"/>
        <v>16.61</v>
      </c>
      <c r="C635" s="66">
        <f t="shared" si="9"/>
        <v>10.927152317880795</v>
      </c>
      <c r="D635" s="28">
        <f t="shared" si="1"/>
        <v>3</v>
      </c>
      <c r="E635" s="67" t="s">
        <v>52</v>
      </c>
      <c r="F635" s="25" t="s">
        <v>56</v>
      </c>
      <c r="G635" s="26">
        <v>1.51</v>
      </c>
      <c r="H635" s="26">
        <v>36</v>
      </c>
      <c r="I635" s="30">
        <v>11</v>
      </c>
      <c r="J635" s="25"/>
      <c r="K635" s="26"/>
      <c r="L635" s="26"/>
      <c r="M635" s="30"/>
      <c r="N635" s="14">
        <f t="shared" si="2"/>
        <v>396</v>
      </c>
      <c r="O635" s="12">
        <f t="shared" si="3"/>
        <v>0</v>
      </c>
      <c r="P635" s="31">
        <f t="shared" si="4"/>
        <v>396</v>
      </c>
      <c r="Q635" s="32">
        <f t="shared" si="5"/>
        <v>475.2</v>
      </c>
      <c r="R635" s="11" t="s">
        <v>50</v>
      </c>
      <c r="S635" s="12" t="s">
        <v>51</v>
      </c>
      <c r="T635" s="13">
        <f t="shared" si="6"/>
        <v>3</v>
      </c>
      <c r="U635" s="14" t="s">
        <v>54</v>
      </c>
      <c r="V635" s="13">
        <f t="shared" si="8"/>
        <v>3</v>
      </c>
      <c r="W635" s="14" t="s">
        <v>28</v>
      </c>
      <c r="X635" s="13">
        <f t="shared" si="7"/>
        <v>3</v>
      </c>
      <c r="Y635" s="12" t="s">
        <v>44</v>
      </c>
      <c r="Z635" s="12">
        <f t="shared" si="11"/>
        <v>8</v>
      </c>
      <c r="AA635" s="14" t="s">
        <v>45</v>
      </c>
      <c r="AB635" s="15">
        <f t="shared" si="12"/>
        <v>8</v>
      </c>
      <c r="AC635" s="14" t="s">
        <v>41</v>
      </c>
      <c r="AD635" s="12">
        <f t="shared" si="10"/>
        <v>11</v>
      </c>
      <c r="AE635" s="14"/>
      <c r="AF635" s="15"/>
      <c r="AG635" s="14" t="s">
        <v>30</v>
      </c>
      <c r="AH635" s="15">
        <v>22</v>
      </c>
      <c r="AI635" s="14" t="s">
        <v>46</v>
      </c>
      <c r="AJ635" s="15">
        <f t="shared" si="13"/>
        <v>10</v>
      </c>
      <c r="AK635" s="14" t="s">
        <v>31</v>
      </c>
      <c r="AL635" s="15">
        <v>1</v>
      </c>
    </row>
    <row r="636" spans="1:38" ht="15.75" customHeight="1">
      <c r="A636" s="3">
        <v>17</v>
      </c>
      <c r="B636" s="4">
        <f t="shared" si="0"/>
        <v>17.12</v>
      </c>
      <c r="C636" s="68">
        <f t="shared" si="9"/>
        <v>11.258278145695364</v>
      </c>
      <c r="D636" s="6">
        <f t="shared" si="1"/>
        <v>3</v>
      </c>
      <c r="E636" s="65" t="s">
        <v>52</v>
      </c>
      <c r="F636" s="3" t="s">
        <v>56</v>
      </c>
      <c r="G636" s="4">
        <v>1.51</v>
      </c>
      <c r="H636" s="4">
        <v>36</v>
      </c>
      <c r="I636" s="5">
        <v>11</v>
      </c>
      <c r="J636" s="3" t="s">
        <v>53</v>
      </c>
      <c r="K636" s="4">
        <v>0.51</v>
      </c>
      <c r="L636" s="4">
        <v>6</v>
      </c>
      <c r="M636" s="5">
        <v>1</v>
      </c>
      <c r="N636" s="8">
        <f t="shared" si="2"/>
        <v>396</v>
      </c>
      <c r="O636" s="2">
        <f t="shared" si="3"/>
        <v>6</v>
      </c>
      <c r="P636" s="9">
        <f t="shared" si="4"/>
        <v>402</v>
      </c>
      <c r="Q636" s="10">
        <f t="shared" si="5"/>
        <v>482.4</v>
      </c>
      <c r="R636" s="18" t="s">
        <v>50</v>
      </c>
      <c r="S636" s="2" t="s">
        <v>51</v>
      </c>
      <c r="T636" s="19">
        <f t="shared" si="6"/>
        <v>3</v>
      </c>
      <c r="U636" s="8" t="s">
        <v>54</v>
      </c>
      <c r="V636" s="19">
        <f t="shared" si="8"/>
        <v>3</v>
      </c>
      <c r="W636" s="8" t="s">
        <v>28</v>
      </c>
      <c r="X636" s="19">
        <f t="shared" si="7"/>
        <v>3</v>
      </c>
      <c r="Y636" s="2" t="s">
        <v>44</v>
      </c>
      <c r="Z636" s="2">
        <f t="shared" si="11"/>
        <v>9</v>
      </c>
      <c r="AA636" s="8" t="s">
        <v>45</v>
      </c>
      <c r="AB636" s="16">
        <f t="shared" si="12"/>
        <v>9</v>
      </c>
      <c r="AC636" s="8" t="s">
        <v>41</v>
      </c>
      <c r="AD636" s="2">
        <f t="shared" si="10"/>
        <v>11</v>
      </c>
      <c r="AE636" s="8" t="s">
        <v>29</v>
      </c>
      <c r="AF636" s="16">
        <f>M636</f>
        <v>1</v>
      </c>
      <c r="AG636" s="8" t="s">
        <v>30</v>
      </c>
      <c r="AH636" s="16">
        <v>24</v>
      </c>
      <c r="AI636" s="8" t="s">
        <v>46</v>
      </c>
      <c r="AJ636" s="16">
        <f t="shared" si="13"/>
        <v>11</v>
      </c>
      <c r="AK636" s="8" t="s">
        <v>31</v>
      </c>
      <c r="AL636" s="16">
        <v>1</v>
      </c>
    </row>
    <row r="637" spans="1:38" ht="15.75" customHeight="1" thickBot="1">
      <c r="A637" s="34">
        <v>17.5</v>
      </c>
      <c r="B637" s="35">
        <f t="shared" si="0"/>
        <v>17.62</v>
      </c>
      <c r="C637" s="69">
        <f t="shared" si="9"/>
        <v>11.589403973509933</v>
      </c>
      <c r="D637" s="37">
        <f t="shared" si="1"/>
        <v>3</v>
      </c>
      <c r="E637" s="70" t="s">
        <v>52</v>
      </c>
      <c r="F637" s="34" t="s">
        <v>56</v>
      </c>
      <c r="G637" s="35">
        <v>1.51</v>
      </c>
      <c r="H637" s="35">
        <v>36</v>
      </c>
      <c r="I637" s="38">
        <v>11</v>
      </c>
      <c r="J637" s="34" t="s">
        <v>55</v>
      </c>
      <c r="K637" s="35">
        <v>1.01</v>
      </c>
      <c r="L637" s="35">
        <v>12</v>
      </c>
      <c r="M637" s="38">
        <v>1</v>
      </c>
      <c r="N637" s="23">
        <f t="shared" si="2"/>
        <v>396</v>
      </c>
      <c r="O637" s="21">
        <f t="shared" si="3"/>
        <v>12</v>
      </c>
      <c r="P637" s="39">
        <f t="shared" si="4"/>
        <v>408</v>
      </c>
      <c r="Q637" s="40">
        <f t="shared" si="5"/>
        <v>489.59999999999997</v>
      </c>
      <c r="R637" s="20" t="s">
        <v>50</v>
      </c>
      <c r="S637" s="21" t="s">
        <v>51</v>
      </c>
      <c r="T637" s="22">
        <f t="shared" si="6"/>
        <v>3</v>
      </c>
      <c r="U637" s="23" t="s">
        <v>54</v>
      </c>
      <c r="V637" s="22">
        <f t="shared" si="8"/>
        <v>3</v>
      </c>
      <c r="W637" s="23" t="s">
        <v>28</v>
      </c>
      <c r="X637" s="22">
        <f t="shared" si="7"/>
        <v>3</v>
      </c>
      <c r="Y637" s="21" t="s">
        <v>44</v>
      </c>
      <c r="Z637" s="21">
        <f t="shared" si="11"/>
        <v>9</v>
      </c>
      <c r="AA637" s="23" t="s">
        <v>45</v>
      </c>
      <c r="AB637" s="24">
        <f t="shared" si="12"/>
        <v>9</v>
      </c>
      <c r="AC637" s="23" t="s">
        <v>41</v>
      </c>
      <c r="AD637" s="21">
        <f t="shared" si="10"/>
        <v>11</v>
      </c>
      <c r="AE637" s="23" t="s">
        <v>37</v>
      </c>
      <c r="AF637" s="24">
        <f>M637</f>
        <v>1</v>
      </c>
      <c r="AG637" s="23" t="s">
        <v>30</v>
      </c>
      <c r="AH637" s="24">
        <v>24</v>
      </c>
      <c r="AI637" s="23" t="s">
        <v>46</v>
      </c>
      <c r="AJ637" s="24">
        <f t="shared" si="13"/>
        <v>11</v>
      </c>
      <c r="AK637" s="23" t="s">
        <v>31</v>
      </c>
      <c r="AL637" s="24">
        <v>1</v>
      </c>
    </row>
    <row r="638" spans="1:38" ht="15.75" customHeight="1">
      <c r="A638" s="25">
        <v>18</v>
      </c>
      <c r="B638" s="26">
        <f t="shared" si="0"/>
        <v>18.12</v>
      </c>
      <c r="C638" s="66">
        <f t="shared" si="9"/>
        <v>11.920529801324504</v>
      </c>
      <c r="D638" s="28">
        <f t="shared" si="1"/>
        <v>3</v>
      </c>
      <c r="E638" s="67" t="s">
        <v>52</v>
      </c>
      <c r="F638" s="25" t="s">
        <v>56</v>
      </c>
      <c r="G638" s="26">
        <v>1.51</v>
      </c>
      <c r="H638" s="26">
        <v>36</v>
      </c>
      <c r="I638" s="30">
        <v>12</v>
      </c>
      <c r="J638" s="25"/>
      <c r="K638" s="26"/>
      <c r="L638" s="26"/>
      <c r="M638" s="30"/>
      <c r="N638" s="14">
        <f t="shared" si="2"/>
        <v>432</v>
      </c>
      <c r="O638" s="12">
        <f t="shared" si="3"/>
        <v>0</v>
      </c>
      <c r="P638" s="31">
        <f t="shared" si="4"/>
        <v>432</v>
      </c>
      <c r="Q638" s="32">
        <f t="shared" si="5"/>
        <v>518.4</v>
      </c>
      <c r="R638" s="11" t="s">
        <v>50</v>
      </c>
      <c r="S638" s="12" t="s">
        <v>51</v>
      </c>
      <c r="T638" s="13">
        <f t="shared" si="6"/>
        <v>3</v>
      </c>
      <c r="U638" s="14" t="s">
        <v>54</v>
      </c>
      <c r="V638" s="13">
        <f t="shared" si="8"/>
        <v>3</v>
      </c>
      <c r="W638" s="14" t="s">
        <v>28</v>
      </c>
      <c r="X638" s="13">
        <f t="shared" si="7"/>
        <v>3</v>
      </c>
      <c r="Y638" s="12" t="s">
        <v>44</v>
      </c>
      <c r="Z638" s="12">
        <f t="shared" si="11"/>
        <v>9</v>
      </c>
      <c r="AA638" s="14" t="s">
        <v>45</v>
      </c>
      <c r="AB638" s="15">
        <f t="shared" si="12"/>
        <v>9</v>
      </c>
      <c r="AC638" s="14" t="s">
        <v>41</v>
      </c>
      <c r="AD638" s="12">
        <f t="shared" si="10"/>
        <v>12</v>
      </c>
      <c r="AE638" s="14"/>
      <c r="AF638" s="15"/>
      <c r="AG638" s="14" t="s">
        <v>30</v>
      </c>
      <c r="AH638" s="15">
        <v>24</v>
      </c>
      <c r="AI638" s="14" t="s">
        <v>46</v>
      </c>
      <c r="AJ638" s="15">
        <f t="shared" si="13"/>
        <v>11</v>
      </c>
      <c r="AK638" s="14" t="s">
        <v>31</v>
      </c>
      <c r="AL638" s="15">
        <v>1</v>
      </c>
    </row>
    <row r="639" spans="1:38" ht="15.75" customHeight="1">
      <c r="A639" s="3">
        <v>18.5</v>
      </c>
      <c r="B639" s="4">
        <f t="shared" si="0"/>
        <v>18.630000000000003</v>
      </c>
      <c r="C639" s="68">
        <f t="shared" si="9"/>
        <v>12.251655629139073</v>
      </c>
      <c r="D639" s="6">
        <f t="shared" si="1"/>
        <v>3</v>
      </c>
      <c r="E639" s="65" t="s">
        <v>52</v>
      </c>
      <c r="F639" s="3" t="s">
        <v>56</v>
      </c>
      <c r="G639" s="4">
        <v>1.51</v>
      </c>
      <c r="H639" s="4">
        <v>36</v>
      </c>
      <c r="I639" s="5">
        <v>12</v>
      </c>
      <c r="J639" s="3" t="s">
        <v>53</v>
      </c>
      <c r="K639" s="4">
        <v>0.51</v>
      </c>
      <c r="L639" s="4">
        <v>6</v>
      </c>
      <c r="M639" s="5">
        <v>1</v>
      </c>
      <c r="N639" s="8">
        <f t="shared" si="2"/>
        <v>432</v>
      </c>
      <c r="O639" s="2">
        <f t="shared" si="3"/>
        <v>6</v>
      </c>
      <c r="P639" s="9">
        <f t="shared" si="4"/>
        <v>438</v>
      </c>
      <c r="Q639" s="10">
        <f t="shared" si="5"/>
        <v>525.6</v>
      </c>
      <c r="R639" s="18" t="s">
        <v>50</v>
      </c>
      <c r="S639" s="2" t="s">
        <v>51</v>
      </c>
      <c r="T639" s="19">
        <f t="shared" si="6"/>
        <v>3</v>
      </c>
      <c r="U639" s="8" t="s">
        <v>54</v>
      </c>
      <c r="V639" s="19">
        <f t="shared" si="8"/>
        <v>3</v>
      </c>
      <c r="W639" s="8" t="s">
        <v>28</v>
      </c>
      <c r="X639" s="19">
        <f t="shared" si="7"/>
        <v>3</v>
      </c>
      <c r="Y639" s="2" t="s">
        <v>44</v>
      </c>
      <c r="Z639" s="2">
        <f t="shared" si="11"/>
        <v>10</v>
      </c>
      <c r="AA639" s="8" t="s">
        <v>45</v>
      </c>
      <c r="AB639" s="16">
        <f t="shared" si="12"/>
        <v>10</v>
      </c>
      <c r="AC639" s="8" t="s">
        <v>41</v>
      </c>
      <c r="AD639" s="2">
        <f t="shared" si="10"/>
        <v>12</v>
      </c>
      <c r="AE639" s="8" t="s">
        <v>29</v>
      </c>
      <c r="AF639" s="16">
        <f>M639</f>
        <v>1</v>
      </c>
      <c r="AG639" s="8" t="s">
        <v>30</v>
      </c>
      <c r="AH639" s="16">
        <v>26</v>
      </c>
      <c r="AI639" s="8" t="s">
        <v>46</v>
      </c>
      <c r="AJ639" s="16">
        <f t="shared" si="13"/>
        <v>12</v>
      </c>
      <c r="AK639" s="8" t="s">
        <v>31</v>
      </c>
      <c r="AL639" s="16">
        <v>1</v>
      </c>
    </row>
    <row r="640" spans="1:38" ht="15.75" customHeight="1" thickBot="1">
      <c r="A640" s="34">
        <v>19</v>
      </c>
      <c r="B640" s="35">
        <f t="shared" si="0"/>
        <v>19.130000000000003</v>
      </c>
      <c r="C640" s="69">
        <f t="shared" si="9"/>
        <v>12.582781456953642</v>
      </c>
      <c r="D640" s="37">
        <f t="shared" si="1"/>
        <v>3</v>
      </c>
      <c r="E640" s="70" t="s">
        <v>52</v>
      </c>
      <c r="F640" s="34" t="s">
        <v>56</v>
      </c>
      <c r="G640" s="35">
        <v>1.51</v>
      </c>
      <c r="H640" s="35">
        <v>36</v>
      </c>
      <c r="I640" s="38">
        <v>12</v>
      </c>
      <c r="J640" s="34" t="s">
        <v>55</v>
      </c>
      <c r="K640" s="35">
        <v>1.01</v>
      </c>
      <c r="L640" s="35">
        <v>12</v>
      </c>
      <c r="M640" s="38">
        <v>1</v>
      </c>
      <c r="N640" s="23">
        <f t="shared" si="2"/>
        <v>432</v>
      </c>
      <c r="O640" s="21">
        <f t="shared" si="3"/>
        <v>12</v>
      </c>
      <c r="P640" s="39">
        <f t="shared" si="4"/>
        <v>444</v>
      </c>
      <c r="Q640" s="40">
        <f t="shared" si="5"/>
        <v>532.79999999999995</v>
      </c>
      <c r="R640" s="20" t="s">
        <v>50</v>
      </c>
      <c r="S640" s="21" t="s">
        <v>51</v>
      </c>
      <c r="T640" s="22">
        <f t="shared" si="6"/>
        <v>3</v>
      </c>
      <c r="U640" s="23" t="s">
        <v>54</v>
      </c>
      <c r="V640" s="22">
        <f t="shared" si="8"/>
        <v>3</v>
      </c>
      <c r="W640" s="23" t="s">
        <v>28</v>
      </c>
      <c r="X640" s="22">
        <f t="shared" si="7"/>
        <v>3</v>
      </c>
      <c r="Y640" s="21" t="s">
        <v>44</v>
      </c>
      <c r="Z640" s="21">
        <f t="shared" si="11"/>
        <v>10</v>
      </c>
      <c r="AA640" s="23" t="s">
        <v>45</v>
      </c>
      <c r="AB640" s="24">
        <f t="shared" si="12"/>
        <v>10</v>
      </c>
      <c r="AC640" s="23" t="s">
        <v>41</v>
      </c>
      <c r="AD640" s="21">
        <f t="shared" si="10"/>
        <v>12</v>
      </c>
      <c r="AE640" s="23" t="s">
        <v>37</v>
      </c>
      <c r="AF640" s="24">
        <f>M640</f>
        <v>1</v>
      </c>
      <c r="AG640" s="23" t="s">
        <v>30</v>
      </c>
      <c r="AH640" s="24">
        <v>26</v>
      </c>
      <c r="AI640" s="23" t="s">
        <v>46</v>
      </c>
      <c r="AJ640" s="24">
        <f t="shared" si="13"/>
        <v>12</v>
      </c>
      <c r="AK640" s="23" t="s">
        <v>31</v>
      </c>
      <c r="AL640" s="24">
        <v>1</v>
      </c>
    </row>
    <row r="641" spans="1:38" ht="15.75" customHeight="1">
      <c r="A641" s="25">
        <v>19.5</v>
      </c>
      <c r="B641" s="26">
        <f t="shared" si="0"/>
        <v>19.63</v>
      </c>
      <c r="C641" s="66">
        <f t="shared" si="9"/>
        <v>12.913907284768213</v>
      </c>
      <c r="D641" s="28">
        <f t="shared" si="1"/>
        <v>3</v>
      </c>
      <c r="E641" s="67" t="s">
        <v>52</v>
      </c>
      <c r="F641" s="25" t="s">
        <v>56</v>
      </c>
      <c r="G641" s="26">
        <v>1.51</v>
      </c>
      <c r="H641" s="26">
        <v>36</v>
      </c>
      <c r="I641" s="30">
        <v>13</v>
      </c>
      <c r="J641" s="25"/>
      <c r="K641" s="26"/>
      <c r="L641" s="26"/>
      <c r="M641" s="30"/>
      <c r="N641" s="14">
        <f t="shared" si="2"/>
        <v>468</v>
      </c>
      <c r="O641" s="12">
        <f t="shared" si="3"/>
        <v>0</v>
      </c>
      <c r="P641" s="31">
        <f t="shared" si="4"/>
        <v>468</v>
      </c>
      <c r="Q641" s="32">
        <f t="shared" si="5"/>
        <v>561.6</v>
      </c>
      <c r="R641" s="11" t="s">
        <v>50</v>
      </c>
      <c r="S641" s="12" t="s">
        <v>51</v>
      </c>
      <c r="T641" s="13">
        <f t="shared" si="6"/>
        <v>3</v>
      </c>
      <c r="U641" s="14" t="s">
        <v>54</v>
      </c>
      <c r="V641" s="13">
        <f t="shared" si="8"/>
        <v>3</v>
      </c>
      <c r="W641" s="14" t="s">
        <v>28</v>
      </c>
      <c r="X641" s="13">
        <f t="shared" si="7"/>
        <v>3</v>
      </c>
      <c r="Y641" s="12" t="s">
        <v>44</v>
      </c>
      <c r="Z641" s="12">
        <f t="shared" si="11"/>
        <v>10</v>
      </c>
      <c r="AA641" s="14" t="s">
        <v>45</v>
      </c>
      <c r="AB641" s="15">
        <f t="shared" si="12"/>
        <v>10</v>
      </c>
      <c r="AC641" s="14" t="s">
        <v>41</v>
      </c>
      <c r="AD641" s="12">
        <f t="shared" si="10"/>
        <v>13</v>
      </c>
      <c r="AE641" s="14"/>
      <c r="AF641" s="15"/>
      <c r="AG641" s="14" t="s">
        <v>30</v>
      </c>
      <c r="AH641" s="15">
        <v>26</v>
      </c>
      <c r="AI641" s="14" t="s">
        <v>46</v>
      </c>
      <c r="AJ641" s="15">
        <f t="shared" si="13"/>
        <v>12</v>
      </c>
      <c r="AK641" s="14" t="s">
        <v>31</v>
      </c>
      <c r="AL641" s="15">
        <v>1</v>
      </c>
    </row>
    <row r="642" spans="1:38" ht="15.75" customHeight="1">
      <c r="A642" s="3">
        <v>20</v>
      </c>
      <c r="B642" s="4">
        <f t="shared" si="0"/>
        <v>20.14</v>
      </c>
      <c r="C642" s="68">
        <f t="shared" si="9"/>
        <v>13.245033112582782</v>
      </c>
      <c r="D642" s="6">
        <f t="shared" si="1"/>
        <v>3</v>
      </c>
      <c r="E642" s="65" t="s">
        <v>52</v>
      </c>
      <c r="F642" s="3" t="s">
        <v>56</v>
      </c>
      <c r="G642" s="4">
        <v>1.51</v>
      </c>
      <c r="H642" s="4">
        <v>36</v>
      </c>
      <c r="I642" s="5">
        <v>13</v>
      </c>
      <c r="J642" s="3" t="s">
        <v>53</v>
      </c>
      <c r="K642" s="4">
        <v>0.51</v>
      </c>
      <c r="L642" s="4">
        <v>6</v>
      </c>
      <c r="M642" s="5">
        <v>1</v>
      </c>
      <c r="N642" s="8">
        <f t="shared" si="2"/>
        <v>468</v>
      </c>
      <c r="O642" s="2">
        <f t="shared" si="3"/>
        <v>6</v>
      </c>
      <c r="P642" s="9">
        <f t="shared" si="4"/>
        <v>474</v>
      </c>
      <c r="Q642" s="10">
        <f t="shared" si="5"/>
        <v>568.79999999999995</v>
      </c>
      <c r="R642" s="18" t="s">
        <v>50</v>
      </c>
      <c r="S642" s="2" t="s">
        <v>51</v>
      </c>
      <c r="T642" s="19">
        <f t="shared" si="6"/>
        <v>3</v>
      </c>
      <c r="U642" s="8" t="s">
        <v>54</v>
      </c>
      <c r="V642" s="19">
        <f t="shared" si="8"/>
        <v>3</v>
      </c>
      <c r="W642" s="8" t="s">
        <v>28</v>
      </c>
      <c r="X642" s="19">
        <f t="shared" si="7"/>
        <v>3</v>
      </c>
      <c r="Y642" s="2" t="s">
        <v>44</v>
      </c>
      <c r="Z642" s="2">
        <f t="shared" si="11"/>
        <v>11</v>
      </c>
      <c r="AA642" s="8" t="s">
        <v>45</v>
      </c>
      <c r="AB642" s="16">
        <f t="shared" si="12"/>
        <v>11</v>
      </c>
      <c r="AC642" s="8" t="s">
        <v>41</v>
      </c>
      <c r="AD642" s="2">
        <f t="shared" si="10"/>
        <v>13</v>
      </c>
      <c r="AE642" s="8" t="s">
        <v>29</v>
      </c>
      <c r="AF642" s="16">
        <f>M642</f>
        <v>1</v>
      </c>
      <c r="AG642" s="8" t="s">
        <v>30</v>
      </c>
      <c r="AH642" s="16">
        <v>28</v>
      </c>
      <c r="AI642" s="8" t="s">
        <v>46</v>
      </c>
      <c r="AJ642" s="16">
        <f t="shared" si="13"/>
        <v>13</v>
      </c>
      <c r="AK642" s="8" t="s">
        <v>31</v>
      </c>
      <c r="AL642" s="16">
        <v>1</v>
      </c>
    </row>
    <row r="643" spans="1:38" ht="15.75" customHeight="1" thickBot="1">
      <c r="A643" s="34">
        <v>20.5</v>
      </c>
      <c r="B643" s="35">
        <f t="shared" si="0"/>
        <v>20.64</v>
      </c>
      <c r="C643" s="69">
        <f t="shared" si="9"/>
        <v>13.576158940397351</v>
      </c>
      <c r="D643" s="37">
        <f t="shared" si="1"/>
        <v>3</v>
      </c>
      <c r="E643" s="70" t="s">
        <v>52</v>
      </c>
      <c r="F643" s="34" t="s">
        <v>56</v>
      </c>
      <c r="G643" s="35">
        <v>1.51</v>
      </c>
      <c r="H643" s="35">
        <v>36</v>
      </c>
      <c r="I643" s="38">
        <v>13</v>
      </c>
      <c r="J643" s="34" t="s">
        <v>55</v>
      </c>
      <c r="K643" s="35">
        <v>1.01</v>
      </c>
      <c r="L643" s="35">
        <v>12</v>
      </c>
      <c r="M643" s="38">
        <v>1</v>
      </c>
      <c r="N643" s="23">
        <f t="shared" si="2"/>
        <v>468</v>
      </c>
      <c r="O643" s="21">
        <f t="shared" si="3"/>
        <v>12</v>
      </c>
      <c r="P643" s="39">
        <f t="shared" si="4"/>
        <v>480</v>
      </c>
      <c r="Q643" s="40">
        <f t="shared" si="5"/>
        <v>576</v>
      </c>
      <c r="R643" s="20" t="s">
        <v>50</v>
      </c>
      <c r="S643" s="21" t="s">
        <v>51</v>
      </c>
      <c r="T643" s="22">
        <f t="shared" si="6"/>
        <v>3</v>
      </c>
      <c r="U643" s="23" t="s">
        <v>54</v>
      </c>
      <c r="V643" s="22">
        <f t="shared" si="8"/>
        <v>3</v>
      </c>
      <c r="W643" s="23" t="s">
        <v>28</v>
      </c>
      <c r="X643" s="22">
        <f t="shared" si="7"/>
        <v>3</v>
      </c>
      <c r="Y643" s="21" t="s">
        <v>44</v>
      </c>
      <c r="Z643" s="21">
        <f t="shared" si="11"/>
        <v>11</v>
      </c>
      <c r="AA643" s="23" t="s">
        <v>45</v>
      </c>
      <c r="AB643" s="24">
        <f t="shared" si="12"/>
        <v>11</v>
      </c>
      <c r="AC643" s="23" t="s">
        <v>41</v>
      </c>
      <c r="AD643" s="21">
        <f t="shared" si="10"/>
        <v>13</v>
      </c>
      <c r="AE643" s="23" t="s">
        <v>37</v>
      </c>
      <c r="AF643" s="24">
        <f>M643</f>
        <v>1</v>
      </c>
      <c r="AG643" s="23" t="s">
        <v>30</v>
      </c>
      <c r="AH643" s="24">
        <v>28</v>
      </c>
      <c r="AI643" s="23" t="s">
        <v>46</v>
      </c>
      <c r="AJ643" s="24">
        <f t="shared" si="13"/>
        <v>13</v>
      </c>
      <c r="AK643" s="23" t="s">
        <v>31</v>
      </c>
      <c r="AL643" s="24">
        <v>1</v>
      </c>
    </row>
    <row r="644" spans="1:38" ht="15.75" customHeight="1">
      <c r="A644" s="25">
        <v>21</v>
      </c>
      <c r="B644" s="26">
        <f t="shared" si="0"/>
        <v>21.14</v>
      </c>
      <c r="C644" s="66">
        <f t="shared" si="9"/>
        <v>13.90728476821192</v>
      </c>
      <c r="D644" s="43">
        <f t="shared" si="1"/>
        <v>4</v>
      </c>
      <c r="E644" s="67" t="s">
        <v>52</v>
      </c>
      <c r="F644" s="25" t="s">
        <v>56</v>
      </c>
      <c r="G644" s="26">
        <v>1.51</v>
      </c>
      <c r="H644" s="26">
        <v>36</v>
      </c>
      <c r="I644" s="30">
        <v>14</v>
      </c>
      <c r="J644" s="25"/>
      <c r="K644" s="26"/>
      <c r="L644" s="26"/>
      <c r="M644" s="30"/>
      <c r="N644" s="14">
        <f t="shared" si="2"/>
        <v>504</v>
      </c>
      <c r="O644" s="12">
        <f t="shared" si="3"/>
        <v>0</v>
      </c>
      <c r="P644" s="31">
        <f t="shared" si="4"/>
        <v>504</v>
      </c>
      <c r="Q644" s="32">
        <f t="shared" si="5"/>
        <v>604.79999999999995</v>
      </c>
      <c r="R644" s="11" t="s">
        <v>50</v>
      </c>
      <c r="S644" s="12" t="s">
        <v>51</v>
      </c>
      <c r="T644" s="45">
        <f t="shared" si="6"/>
        <v>4</v>
      </c>
      <c r="U644" s="14" t="s">
        <v>54</v>
      </c>
      <c r="V644" s="45">
        <f t="shared" si="8"/>
        <v>4</v>
      </c>
      <c r="W644" s="14" t="s">
        <v>28</v>
      </c>
      <c r="X644" s="45">
        <f t="shared" si="7"/>
        <v>4</v>
      </c>
      <c r="Y644" s="12" t="s">
        <v>44</v>
      </c>
      <c r="Z644" s="12">
        <f t="shared" si="11"/>
        <v>10</v>
      </c>
      <c r="AA644" s="14" t="s">
        <v>45</v>
      </c>
      <c r="AB644" s="15">
        <f t="shared" si="12"/>
        <v>10</v>
      </c>
      <c r="AC644" s="14" t="s">
        <v>41</v>
      </c>
      <c r="AD644" s="12">
        <f t="shared" si="10"/>
        <v>14</v>
      </c>
      <c r="AE644" s="14"/>
      <c r="AF644" s="15"/>
      <c r="AG644" s="14" t="s">
        <v>30</v>
      </c>
      <c r="AH644" s="15">
        <v>28</v>
      </c>
      <c r="AI644" s="14" t="s">
        <v>46</v>
      </c>
      <c r="AJ644" s="15">
        <f t="shared" si="13"/>
        <v>13</v>
      </c>
      <c r="AK644" s="14" t="s">
        <v>31</v>
      </c>
      <c r="AL644" s="15">
        <v>1</v>
      </c>
    </row>
    <row r="645" spans="1:38" ht="15.75" customHeight="1">
      <c r="A645" s="3">
        <v>21.5</v>
      </c>
      <c r="B645" s="4">
        <f t="shared" si="0"/>
        <v>21.650000000000002</v>
      </c>
      <c r="C645" s="68">
        <f t="shared" si="9"/>
        <v>14.23841059602649</v>
      </c>
      <c r="D645" s="46">
        <f t="shared" si="1"/>
        <v>4</v>
      </c>
      <c r="E645" s="65" t="s">
        <v>52</v>
      </c>
      <c r="F645" s="3" t="s">
        <v>56</v>
      </c>
      <c r="G645" s="4">
        <v>1.51</v>
      </c>
      <c r="H645" s="4">
        <v>36</v>
      </c>
      <c r="I645" s="5">
        <v>14</v>
      </c>
      <c r="J645" s="3" t="s">
        <v>53</v>
      </c>
      <c r="K645" s="4">
        <v>0.51</v>
      </c>
      <c r="L645" s="4">
        <v>6</v>
      </c>
      <c r="M645" s="5">
        <v>1</v>
      </c>
      <c r="N645" s="8">
        <f t="shared" si="2"/>
        <v>504</v>
      </c>
      <c r="O645" s="2">
        <f t="shared" si="3"/>
        <v>6</v>
      </c>
      <c r="P645" s="9">
        <f t="shared" si="4"/>
        <v>510</v>
      </c>
      <c r="Q645" s="10">
        <f t="shared" si="5"/>
        <v>612</v>
      </c>
      <c r="R645" s="18" t="s">
        <v>50</v>
      </c>
      <c r="S645" s="2" t="s">
        <v>51</v>
      </c>
      <c r="T645" s="47">
        <f t="shared" si="6"/>
        <v>4</v>
      </c>
      <c r="U645" s="8" t="s">
        <v>54</v>
      </c>
      <c r="V645" s="47">
        <f t="shared" si="8"/>
        <v>4</v>
      </c>
      <c r="W645" s="8" t="s">
        <v>28</v>
      </c>
      <c r="X645" s="47">
        <f t="shared" si="7"/>
        <v>4</v>
      </c>
      <c r="Y645" s="2" t="s">
        <v>44</v>
      </c>
      <c r="Z645" s="2">
        <f t="shared" si="11"/>
        <v>11</v>
      </c>
      <c r="AA645" s="8" t="s">
        <v>45</v>
      </c>
      <c r="AB645" s="16">
        <f t="shared" si="12"/>
        <v>11</v>
      </c>
      <c r="AC645" s="8" t="s">
        <v>41</v>
      </c>
      <c r="AD645" s="2">
        <f t="shared" si="10"/>
        <v>14</v>
      </c>
      <c r="AE645" s="8" t="s">
        <v>29</v>
      </c>
      <c r="AF645" s="16">
        <f>M645</f>
        <v>1</v>
      </c>
      <c r="AG645" s="8" t="s">
        <v>30</v>
      </c>
      <c r="AH645" s="16">
        <v>30</v>
      </c>
      <c r="AI645" s="8" t="s">
        <v>46</v>
      </c>
      <c r="AJ645" s="16">
        <f t="shared" si="13"/>
        <v>14</v>
      </c>
      <c r="AK645" s="8" t="s">
        <v>31</v>
      </c>
      <c r="AL645" s="16">
        <v>1</v>
      </c>
    </row>
    <row r="646" spans="1:38" ht="15.75" customHeight="1" thickBot="1">
      <c r="A646" s="34">
        <v>22</v>
      </c>
      <c r="B646" s="35">
        <f t="shared" si="0"/>
        <v>22.150000000000002</v>
      </c>
      <c r="C646" s="69">
        <f t="shared" si="9"/>
        <v>14.569536423841059</v>
      </c>
      <c r="D646" s="48">
        <f t="shared" si="1"/>
        <v>4</v>
      </c>
      <c r="E646" s="70" t="s">
        <v>52</v>
      </c>
      <c r="F646" s="34" t="s">
        <v>56</v>
      </c>
      <c r="G646" s="35">
        <v>1.51</v>
      </c>
      <c r="H646" s="35">
        <v>36</v>
      </c>
      <c r="I646" s="38">
        <v>14</v>
      </c>
      <c r="J646" s="34" t="s">
        <v>55</v>
      </c>
      <c r="K646" s="35">
        <v>1.01</v>
      </c>
      <c r="L646" s="35">
        <v>12</v>
      </c>
      <c r="M646" s="38">
        <v>1</v>
      </c>
      <c r="N646" s="23">
        <f t="shared" si="2"/>
        <v>504</v>
      </c>
      <c r="O646" s="21">
        <f t="shared" si="3"/>
        <v>12</v>
      </c>
      <c r="P646" s="39">
        <f t="shared" si="4"/>
        <v>516</v>
      </c>
      <c r="Q646" s="40">
        <f t="shared" si="5"/>
        <v>619.19999999999993</v>
      </c>
      <c r="R646" s="20" t="s">
        <v>50</v>
      </c>
      <c r="S646" s="21" t="s">
        <v>51</v>
      </c>
      <c r="T646" s="49">
        <f t="shared" si="6"/>
        <v>4</v>
      </c>
      <c r="U646" s="23" t="s">
        <v>54</v>
      </c>
      <c r="V646" s="49">
        <f t="shared" si="8"/>
        <v>4</v>
      </c>
      <c r="W646" s="23" t="s">
        <v>28</v>
      </c>
      <c r="X646" s="49">
        <f t="shared" si="7"/>
        <v>4</v>
      </c>
      <c r="Y646" s="21" t="s">
        <v>44</v>
      </c>
      <c r="Z646" s="21">
        <f t="shared" si="11"/>
        <v>11</v>
      </c>
      <c r="AA646" s="23" t="s">
        <v>45</v>
      </c>
      <c r="AB646" s="24">
        <f t="shared" si="12"/>
        <v>11</v>
      </c>
      <c r="AC646" s="23" t="s">
        <v>41</v>
      </c>
      <c r="AD646" s="21">
        <f t="shared" si="10"/>
        <v>14</v>
      </c>
      <c r="AE646" s="23" t="s">
        <v>37</v>
      </c>
      <c r="AF646" s="24">
        <f>M646</f>
        <v>1</v>
      </c>
      <c r="AG646" s="23" t="s">
        <v>30</v>
      </c>
      <c r="AH646" s="24">
        <v>30</v>
      </c>
      <c r="AI646" s="23" t="s">
        <v>46</v>
      </c>
      <c r="AJ646" s="24">
        <f t="shared" si="13"/>
        <v>14</v>
      </c>
      <c r="AK646" s="23" t="s">
        <v>31</v>
      </c>
      <c r="AL646" s="24">
        <v>1</v>
      </c>
    </row>
    <row r="647" spans="1:38" ht="15.75" customHeight="1">
      <c r="A647" s="25">
        <v>22.5</v>
      </c>
      <c r="B647" s="26">
        <f t="shared" si="0"/>
        <v>22.65</v>
      </c>
      <c r="C647" s="66">
        <f t="shared" si="9"/>
        <v>14.900662251655628</v>
      </c>
      <c r="D647" s="43">
        <f t="shared" si="1"/>
        <v>4</v>
      </c>
      <c r="E647" s="67" t="s">
        <v>52</v>
      </c>
      <c r="F647" s="25" t="s">
        <v>56</v>
      </c>
      <c r="G647" s="26">
        <v>1.51</v>
      </c>
      <c r="H647" s="26">
        <v>36</v>
      </c>
      <c r="I647" s="30">
        <v>15</v>
      </c>
      <c r="J647" s="25"/>
      <c r="K647" s="26"/>
      <c r="L647" s="26"/>
      <c r="M647" s="30"/>
      <c r="N647" s="14">
        <f t="shared" si="2"/>
        <v>540</v>
      </c>
      <c r="O647" s="12">
        <f t="shared" si="3"/>
        <v>0</v>
      </c>
      <c r="P647" s="31">
        <f t="shared" si="4"/>
        <v>540</v>
      </c>
      <c r="Q647" s="32">
        <f t="shared" si="5"/>
        <v>648</v>
      </c>
      <c r="R647" s="11" t="s">
        <v>50</v>
      </c>
      <c r="S647" s="12" t="s">
        <v>51</v>
      </c>
      <c r="T647" s="45">
        <f t="shared" si="6"/>
        <v>4</v>
      </c>
      <c r="U647" s="14" t="s">
        <v>54</v>
      </c>
      <c r="V647" s="45">
        <f t="shared" si="8"/>
        <v>4</v>
      </c>
      <c r="W647" s="14" t="s">
        <v>28</v>
      </c>
      <c r="X647" s="45">
        <f t="shared" si="7"/>
        <v>4</v>
      </c>
      <c r="Y647" s="12" t="s">
        <v>44</v>
      </c>
      <c r="Z647" s="12">
        <f t="shared" si="11"/>
        <v>11</v>
      </c>
      <c r="AA647" s="14" t="s">
        <v>45</v>
      </c>
      <c r="AB647" s="15">
        <f t="shared" si="12"/>
        <v>11</v>
      </c>
      <c r="AC647" s="14" t="s">
        <v>41</v>
      </c>
      <c r="AD647" s="12">
        <f t="shared" si="10"/>
        <v>15</v>
      </c>
      <c r="AE647" s="14"/>
      <c r="AF647" s="15"/>
      <c r="AG647" s="14" t="s">
        <v>30</v>
      </c>
      <c r="AH647" s="15">
        <v>30</v>
      </c>
      <c r="AI647" s="14" t="s">
        <v>46</v>
      </c>
      <c r="AJ647" s="15">
        <f t="shared" si="13"/>
        <v>14</v>
      </c>
      <c r="AK647" s="14" t="s">
        <v>31</v>
      </c>
      <c r="AL647" s="15">
        <v>1</v>
      </c>
    </row>
    <row r="648" spans="1:38" ht="15.75" customHeight="1">
      <c r="A648" s="3">
        <v>23</v>
      </c>
      <c r="B648" s="4">
        <f t="shared" si="0"/>
        <v>23.16</v>
      </c>
      <c r="C648" s="68">
        <f t="shared" si="9"/>
        <v>15.231788079470199</v>
      </c>
      <c r="D648" s="46">
        <f t="shared" si="1"/>
        <v>4</v>
      </c>
      <c r="E648" s="65" t="s">
        <v>52</v>
      </c>
      <c r="F648" s="3" t="s">
        <v>56</v>
      </c>
      <c r="G648" s="4">
        <v>1.51</v>
      </c>
      <c r="H648" s="4">
        <v>36</v>
      </c>
      <c r="I648" s="5">
        <v>15</v>
      </c>
      <c r="J648" s="3" t="s">
        <v>53</v>
      </c>
      <c r="K648" s="4">
        <v>0.51</v>
      </c>
      <c r="L648" s="4">
        <v>6</v>
      </c>
      <c r="M648" s="5">
        <v>1</v>
      </c>
      <c r="N648" s="8">
        <f t="shared" si="2"/>
        <v>540</v>
      </c>
      <c r="O648" s="2">
        <f t="shared" si="3"/>
        <v>6</v>
      </c>
      <c r="P648" s="9">
        <f t="shared" si="4"/>
        <v>546</v>
      </c>
      <c r="Q648" s="10">
        <f t="shared" si="5"/>
        <v>655.19999999999993</v>
      </c>
      <c r="R648" s="18" t="s">
        <v>50</v>
      </c>
      <c r="S648" s="2" t="s">
        <v>51</v>
      </c>
      <c r="T648" s="47">
        <f t="shared" si="6"/>
        <v>4</v>
      </c>
      <c r="U648" s="8" t="s">
        <v>54</v>
      </c>
      <c r="V648" s="47">
        <f t="shared" si="8"/>
        <v>4</v>
      </c>
      <c r="W648" s="8" t="s">
        <v>28</v>
      </c>
      <c r="X648" s="47">
        <f t="shared" si="7"/>
        <v>4</v>
      </c>
      <c r="Y648" s="2" t="s">
        <v>44</v>
      </c>
      <c r="Z648" s="2">
        <f t="shared" si="11"/>
        <v>12</v>
      </c>
      <c r="AA648" s="8" t="s">
        <v>45</v>
      </c>
      <c r="AB648" s="16">
        <f t="shared" si="12"/>
        <v>12</v>
      </c>
      <c r="AC648" s="8" t="s">
        <v>41</v>
      </c>
      <c r="AD648" s="2">
        <f t="shared" si="10"/>
        <v>15</v>
      </c>
      <c r="AE648" s="8" t="s">
        <v>29</v>
      </c>
      <c r="AF648" s="16">
        <f>M648</f>
        <v>1</v>
      </c>
      <c r="AG648" s="8" t="s">
        <v>30</v>
      </c>
      <c r="AH648" s="16">
        <v>32</v>
      </c>
      <c r="AI648" s="8" t="s">
        <v>46</v>
      </c>
      <c r="AJ648" s="16">
        <f t="shared" si="13"/>
        <v>15</v>
      </c>
      <c r="AK648" s="8" t="s">
        <v>31</v>
      </c>
      <c r="AL648" s="16">
        <v>1</v>
      </c>
    </row>
    <row r="649" spans="1:38" ht="15.75" customHeight="1" thickBot="1">
      <c r="A649" s="34">
        <v>23.5</v>
      </c>
      <c r="B649" s="35">
        <f t="shared" si="0"/>
        <v>23.66</v>
      </c>
      <c r="C649" s="69">
        <f t="shared" si="9"/>
        <v>15.562913907284768</v>
      </c>
      <c r="D649" s="48">
        <f t="shared" si="1"/>
        <v>4</v>
      </c>
      <c r="E649" s="70" t="s">
        <v>52</v>
      </c>
      <c r="F649" s="34" t="s">
        <v>56</v>
      </c>
      <c r="G649" s="35">
        <v>1.51</v>
      </c>
      <c r="H649" s="35">
        <v>36</v>
      </c>
      <c r="I649" s="38">
        <v>15</v>
      </c>
      <c r="J649" s="34" t="s">
        <v>55</v>
      </c>
      <c r="K649" s="35">
        <v>1.01</v>
      </c>
      <c r="L649" s="35">
        <v>12</v>
      </c>
      <c r="M649" s="38">
        <v>1</v>
      </c>
      <c r="N649" s="23">
        <f t="shared" si="2"/>
        <v>540</v>
      </c>
      <c r="O649" s="21">
        <f t="shared" si="3"/>
        <v>12</v>
      </c>
      <c r="P649" s="39">
        <f t="shared" si="4"/>
        <v>552</v>
      </c>
      <c r="Q649" s="40">
        <f t="shared" si="5"/>
        <v>662.4</v>
      </c>
      <c r="R649" s="20" t="s">
        <v>50</v>
      </c>
      <c r="S649" s="21" t="s">
        <v>51</v>
      </c>
      <c r="T649" s="49">
        <f t="shared" si="6"/>
        <v>4</v>
      </c>
      <c r="U649" s="23" t="s">
        <v>54</v>
      </c>
      <c r="V649" s="49">
        <f t="shared" si="8"/>
        <v>4</v>
      </c>
      <c r="W649" s="23" t="s">
        <v>28</v>
      </c>
      <c r="X649" s="49">
        <f t="shared" si="7"/>
        <v>4</v>
      </c>
      <c r="Y649" s="21" t="s">
        <v>44</v>
      </c>
      <c r="Z649" s="21">
        <f t="shared" si="11"/>
        <v>12</v>
      </c>
      <c r="AA649" s="23" t="s">
        <v>45</v>
      </c>
      <c r="AB649" s="24">
        <f t="shared" si="12"/>
        <v>12</v>
      </c>
      <c r="AC649" s="23" t="s">
        <v>41</v>
      </c>
      <c r="AD649" s="21">
        <f t="shared" si="10"/>
        <v>15</v>
      </c>
      <c r="AE649" s="23" t="s">
        <v>37</v>
      </c>
      <c r="AF649" s="24">
        <f>M649</f>
        <v>1</v>
      </c>
      <c r="AG649" s="23" t="s">
        <v>30</v>
      </c>
      <c r="AH649" s="24">
        <v>32</v>
      </c>
      <c r="AI649" s="23" t="s">
        <v>46</v>
      </c>
      <c r="AJ649" s="24">
        <f t="shared" si="13"/>
        <v>15</v>
      </c>
      <c r="AK649" s="23" t="s">
        <v>31</v>
      </c>
      <c r="AL649" s="24">
        <v>1</v>
      </c>
    </row>
    <row r="650" spans="1:38" ht="15.75" customHeight="1">
      <c r="A650" s="25">
        <v>24</v>
      </c>
      <c r="B650" s="26">
        <f t="shared" si="0"/>
        <v>24.16</v>
      </c>
      <c r="C650" s="66">
        <f t="shared" si="9"/>
        <v>15.894039735099337</v>
      </c>
      <c r="D650" s="43">
        <f t="shared" si="1"/>
        <v>4</v>
      </c>
      <c r="E650" s="67" t="s">
        <v>52</v>
      </c>
      <c r="F650" s="25" t="s">
        <v>56</v>
      </c>
      <c r="G650" s="26">
        <v>1.51</v>
      </c>
      <c r="H650" s="26">
        <v>36</v>
      </c>
      <c r="I650" s="30">
        <v>16</v>
      </c>
      <c r="J650" s="25"/>
      <c r="K650" s="26"/>
      <c r="L650" s="26"/>
      <c r="M650" s="30"/>
      <c r="N650" s="14">
        <f t="shared" si="2"/>
        <v>576</v>
      </c>
      <c r="O650" s="12">
        <f t="shared" si="3"/>
        <v>0</v>
      </c>
      <c r="P650" s="31">
        <f t="shared" si="4"/>
        <v>576</v>
      </c>
      <c r="Q650" s="32">
        <f t="shared" si="5"/>
        <v>691.19999999999993</v>
      </c>
      <c r="R650" s="11" t="s">
        <v>50</v>
      </c>
      <c r="S650" s="12" t="s">
        <v>51</v>
      </c>
      <c r="T650" s="45">
        <f t="shared" si="6"/>
        <v>4</v>
      </c>
      <c r="U650" s="14" t="s">
        <v>54</v>
      </c>
      <c r="V650" s="45">
        <f t="shared" si="8"/>
        <v>4</v>
      </c>
      <c r="W650" s="14" t="s">
        <v>28</v>
      </c>
      <c r="X650" s="45">
        <f t="shared" si="7"/>
        <v>4</v>
      </c>
      <c r="Y650" s="12" t="s">
        <v>44</v>
      </c>
      <c r="Z650" s="12">
        <f t="shared" si="11"/>
        <v>12</v>
      </c>
      <c r="AA650" s="14" t="s">
        <v>45</v>
      </c>
      <c r="AB650" s="15">
        <f t="shared" si="12"/>
        <v>12</v>
      </c>
      <c r="AC650" s="14" t="s">
        <v>41</v>
      </c>
      <c r="AD650" s="12">
        <f t="shared" si="10"/>
        <v>16</v>
      </c>
      <c r="AE650" s="14"/>
      <c r="AF650" s="15"/>
      <c r="AG650" s="14" t="s">
        <v>30</v>
      </c>
      <c r="AH650" s="15">
        <v>32</v>
      </c>
      <c r="AI650" s="14" t="s">
        <v>46</v>
      </c>
      <c r="AJ650" s="15">
        <f t="shared" si="13"/>
        <v>15</v>
      </c>
      <c r="AK650" s="14" t="s">
        <v>31</v>
      </c>
      <c r="AL650" s="15">
        <v>1</v>
      </c>
    </row>
    <row r="651" spans="1:38" ht="15.75" customHeight="1">
      <c r="A651" s="3">
        <v>24.5</v>
      </c>
      <c r="B651" s="4">
        <f t="shared" si="0"/>
        <v>24.67</v>
      </c>
      <c r="C651" s="68">
        <f t="shared" si="9"/>
        <v>16.225165562913908</v>
      </c>
      <c r="D651" s="46">
        <f t="shared" si="1"/>
        <v>4</v>
      </c>
      <c r="E651" s="65" t="s">
        <v>52</v>
      </c>
      <c r="F651" s="3" t="s">
        <v>56</v>
      </c>
      <c r="G651" s="4">
        <v>1.51</v>
      </c>
      <c r="H651" s="4">
        <v>36</v>
      </c>
      <c r="I651" s="5">
        <v>16</v>
      </c>
      <c r="J651" s="3" t="s">
        <v>53</v>
      </c>
      <c r="K651" s="4">
        <v>0.51</v>
      </c>
      <c r="L651" s="4">
        <v>6</v>
      </c>
      <c r="M651" s="5">
        <v>1</v>
      </c>
      <c r="N651" s="8">
        <f t="shared" si="2"/>
        <v>576</v>
      </c>
      <c r="O651" s="2">
        <f t="shared" si="3"/>
        <v>6</v>
      </c>
      <c r="P651" s="9">
        <f t="shared" si="4"/>
        <v>582</v>
      </c>
      <c r="Q651" s="10">
        <f t="shared" si="5"/>
        <v>698.4</v>
      </c>
      <c r="R651" s="18" t="s">
        <v>50</v>
      </c>
      <c r="S651" s="2" t="s">
        <v>51</v>
      </c>
      <c r="T651" s="47">
        <f t="shared" si="6"/>
        <v>4</v>
      </c>
      <c r="U651" s="8" t="s">
        <v>54</v>
      </c>
      <c r="V651" s="47">
        <f t="shared" si="8"/>
        <v>4</v>
      </c>
      <c r="W651" s="8" t="s">
        <v>28</v>
      </c>
      <c r="X651" s="47">
        <f t="shared" si="7"/>
        <v>4</v>
      </c>
      <c r="Y651" s="2" t="s">
        <v>44</v>
      </c>
      <c r="Z651" s="2">
        <f t="shared" si="11"/>
        <v>13</v>
      </c>
      <c r="AA651" s="8" t="s">
        <v>45</v>
      </c>
      <c r="AB651" s="16">
        <f t="shared" si="12"/>
        <v>13</v>
      </c>
      <c r="AC651" s="8" t="s">
        <v>41</v>
      </c>
      <c r="AD651" s="2">
        <f t="shared" si="10"/>
        <v>16</v>
      </c>
      <c r="AE651" s="8" t="s">
        <v>29</v>
      </c>
      <c r="AF651" s="16">
        <f>M651</f>
        <v>1</v>
      </c>
      <c r="AG651" s="8" t="s">
        <v>30</v>
      </c>
      <c r="AH651" s="16">
        <v>34</v>
      </c>
      <c r="AI651" s="8" t="s">
        <v>46</v>
      </c>
      <c r="AJ651" s="16">
        <f t="shared" si="13"/>
        <v>16</v>
      </c>
      <c r="AK651" s="8" t="s">
        <v>31</v>
      </c>
      <c r="AL651" s="16">
        <v>1</v>
      </c>
    </row>
    <row r="652" spans="1:38" ht="15.75" customHeight="1" thickBot="1">
      <c r="A652" s="34">
        <v>25</v>
      </c>
      <c r="B652" s="35">
        <f t="shared" si="0"/>
        <v>25.17</v>
      </c>
      <c r="C652" s="69">
        <f t="shared" si="9"/>
        <v>16.556291390728475</v>
      </c>
      <c r="D652" s="48">
        <f t="shared" si="1"/>
        <v>4</v>
      </c>
      <c r="E652" s="70" t="s">
        <v>52</v>
      </c>
      <c r="F652" s="34" t="s">
        <v>56</v>
      </c>
      <c r="G652" s="35">
        <v>1.51</v>
      </c>
      <c r="H652" s="35">
        <v>36</v>
      </c>
      <c r="I652" s="38">
        <v>16</v>
      </c>
      <c r="J652" s="34" t="s">
        <v>55</v>
      </c>
      <c r="K652" s="35">
        <v>1.01</v>
      </c>
      <c r="L652" s="35">
        <v>12</v>
      </c>
      <c r="M652" s="38">
        <v>1</v>
      </c>
      <c r="N652" s="23">
        <f t="shared" si="2"/>
        <v>576</v>
      </c>
      <c r="O652" s="21">
        <f t="shared" si="3"/>
        <v>12</v>
      </c>
      <c r="P652" s="39">
        <f t="shared" si="4"/>
        <v>588</v>
      </c>
      <c r="Q652" s="40">
        <f t="shared" si="5"/>
        <v>705.6</v>
      </c>
      <c r="R652" s="20" t="s">
        <v>50</v>
      </c>
      <c r="S652" s="21" t="s">
        <v>51</v>
      </c>
      <c r="T652" s="49">
        <f t="shared" si="6"/>
        <v>4</v>
      </c>
      <c r="U652" s="23" t="s">
        <v>54</v>
      </c>
      <c r="V652" s="49">
        <f t="shared" si="8"/>
        <v>4</v>
      </c>
      <c r="W652" s="23" t="s">
        <v>28</v>
      </c>
      <c r="X652" s="49">
        <f t="shared" si="7"/>
        <v>4</v>
      </c>
      <c r="Y652" s="21" t="s">
        <v>44</v>
      </c>
      <c r="Z652" s="21">
        <f t="shared" si="11"/>
        <v>13</v>
      </c>
      <c r="AA652" s="23" t="s">
        <v>45</v>
      </c>
      <c r="AB652" s="24">
        <f t="shared" si="12"/>
        <v>13</v>
      </c>
      <c r="AC652" s="23" t="s">
        <v>41</v>
      </c>
      <c r="AD652" s="21">
        <f t="shared" si="10"/>
        <v>16</v>
      </c>
      <c r="AE652" s="23" t="s">
        <v>37</v>
      </c>
      <c r="AF652" s="24">
        <f>M652</f>
        <v>1</v>
      </c>
      <c r="AG652" s="23" t="s">
        <v>30</v>
      </c>
      <c r="AH652" s="24">
        <v>34</v>
      </c>
      <c r="AI652" s="23" t="s">
        <v>46</v>
      </c>
      <c r="AJ652" s="24">
        <f t="shared" si="13"/>
        <v>16</v>
      </c>
      <c r="AK652" s="23" t="s">
        <v>31</v>
      </c>
      <c r="AL652" s="24">
        <v>1</v>
      </c>
    </row>
    <row r="653" spans="1:38" ht="15.75" customHeight="1">
      <c r="A653" s="25">
        <v>25.5</v>
      </c>
      <c r="B653" s="26">
        <f t="shared" si="0"/>
        <v>25.67</v>
      </c>
      <c r="C653" s="66">
        <f t="shared" si="9"/>
        <v>16.887417218543046</v>
      </c>
      <c r="D653" s="43">
        <f t="shared" si="1"/>
        <v>4</v>
      </c>
      <c r="E653" s="67" t="s">
        <v>52</v>
      </c>
      <c r="F653" s="25" t="s">
        <v>56</v>
      </c>
      <c r="G653" s="26">
        <v>1.51</v>
      </c>
      <c r="H653" s="26">
        <v>36</v>
      </c>
      <c r="I653" s="30">
        <v>17</v>
      </c>
      <c r="J653" s="25"/>
      <c r="K653" s="26"/>
      <c r="L653" s="26"/>
      <c r="M653" s="30"/>
      <c r="N653" s="14">
        <f t="shared" si="2"/>
        <v>612</v>
      </c>
      <c r="O653" s="12">
        <f t="shared" si="3"/>
        <v>0</v>
      </c>
      <c r="P653" s="31">
        <f t="shared" si="4"/>
        <v>612</v>
      </c>
      <c r="Q653" s="32">
        <f t="shared" si="5"/>
        <v>734.4</v>
      </c>
      <c r="R653" s="11" t="s">
        <v>50</v>
      </c>
      <c r="S653" s="12" t="s">
        <v>51</v>
      </c>
      <c r="T653" s="45">
        <f t="shared" si="6"/>
        <v>4</v>
      </c>
      <c r="U653" s="14" t="s">
        <v>54</v>
      </c>
      <c r="V653" s="45">
        <f t="shared" si="8"/>
        <v>4</v>
      </c>
      <c r="W653" s="14" t="s">
        <v>28</v>
      </c>
      <c r="X653" s="45">
        <f t="shared" si="7"/>
        <v>4</v>
      </c>
      <c r="Y653" s="12" t="s">
        <v>44</v>
      </c>
      <c r="Z653" s="12">
        <f t="shared" si="11"/>
        <v>13</v>
      </c>
      <c r="AA653" s="14" t="s">
        <v>45</v>
      </c>
      <c r="AB653" s="15">
        <f t="shared" si="12"/>
        <v>13</v>
      </c>
      <c r="AC653" s="14" t="s">
        <v>41</v>
      </c>
      <c r="AD653" s="12">
        <f t="shared" si="10"/>
        <v>17</v>
      </c>
      <c r="AE653" s="14"/>
      <c r="AF653" s="15"/>
      <c r="AG653" s="14" t="s">
        <v>30</v>
      </c>
      <c r="AH653" s="15">
        <v>34</v>
      </c>
      <c r="AI653" s="14" t="s">
        <v>46</v>
      </c>
      <c r="AJ653" s="15">
        <f t="shared" si="13"/>
        <v>16</v>
      </c>
      <c r="AK653" s="14" t="s">
        <v>31</v>
      </c>
      <c r="AL653" s="15">
        <v>1</v>
      </c>
    </row>
    <row r="654" spans="1:38" ht="15.75" customHeight="1">
      <c r="A654" s="3">
        <v>26</v>
      </c>
      <c r="B654" s="4">
        <f t="shared" si="0"/>
        <v>26.180000000000003</v>
      </c>
      <c r="C654" s="68">
        <f t="shared" si="9"/>
        <v>17.218543046357617</v>
      </c>
      <c r="D654" s="46">
        <f t="shared" si="1"/>
        <v>4</v>
      </c>
      <c r="E654" s="65" t="s">
        <v>52</v>
      </c>
      <c r="F654" s="3" t="s">
        <v>56</v>
      </c>
      <c r="G654" s="4">
        <v>1.51</v>
      </c>
      <c r="H654" s="4">
        <v>36</v>
      </c>
      <c r="I654" s="5">
        <v>17</v>
      </c>
      <c r="J654" s="3" t="s">
        <v>53</v>
      </c>
      <c r="K654" s="4">
        <v>0.51</v>
      </c>
      <c r="L654" s="4">
        <v>6</v>
      </c>
      <c r="M654" s="5">
        <v>1</v>
      </c>
      <c r="N654" s="8">
        <f t="shared" si="2"/>
        <v>612</v>
      </c>
      <c r="O654" s="2">
        <f t="shared" si="3"/>
        <v>6</v>
      </c>
      <c r="P654" s="9">
        <f t="shared" si="4"/>
        <v>618</v>
      </c>
      <c r="Q654" s="10">
        <f t="shared" si="5"/>
        <v>741.6</v>
      </c>
      <c r="R654" s="18" t="s">
        <v>50</v>
      </c>
      <c r="S654" s="2" t="s">
        <v>51</v>
      </c>
      <c r="T654" s="47">
        <f t="shared" si="6"/>
        <v>4</v>
      </c>
      <c r="U654" s="8" t="s">
        <v>54</v>
      </c>
      <c r="V654" s="47">
        <f t="shared" si="8"/>
        <v>4</v>
      </c>
      <c r="W654" s="8" t="s">
        <v>28</v>
      </c>
      <c r="X654" s="47">
        <f t="shared" si="7"/>
        <v>4</v>
      </c>
      <c r="Y654" s="2" t="s">
        <v>44</v>
      </c>
      <c r="Z654" s="2">
        <f t="shared" si="11"/>
        <v>14</v>
      </c>
      <c r="AA654" s="8" t="s">
        <v>45</v>
      </c>
      <c r="AB654" s="16">
        <f t="shared" si="12"/>
        <v>14</v>
      </c>
      <c r="AC654" s="8" t="s">
        <v>41</v>
      </c>
      <c r="AD654" s="2">
        <f t="shared" si="10"/>
        <v>17</v>
      </c>
      <c r="AE654" s="8" t="s">
        <v>29</v>
      </c>
      <c r="AF654" s="16">
        <f>M654</f>
        <v>1</v>
      </c>
      <c r="AG654" s="8" t="s">
        <v>30</v>
      </c>
      <c r="AH654" s="16">
        <v>36</v>
      </c>
      <c r="AI654" s="8" t="s">
        <v>46</v>
      </c>
      <c r="AJ654" s="16">
        <f t="shared" si="13"/>
        <v>17</v>
      </c>
      <c r="AK654" s="8" t="s">
        <v>31</v>
      </c>
      <c r="AL654" s="16">
        <v>1</v>
      </c>
    </row>
    <row r="655" spans="1:38" ht="15.75" customHeight="1" thickBot="1">
      <c r="A655" s="34">
        <v>26.5</v>
      </c>
      <c r="B655" s="35">
        <f t="shared" si="0"/>
        <v>26.680000000000003</v>
      </c>
      <c r="C655" s="69">
        <f t="shared" si="9"/>
        <v>17.549668874172184</v>
      </c>
      <c r="D655" s="48">
        <f t="shared" si="1"/>
        <v>4</v>
      </c>
      <c r="E655" s="70" t="s">
        <v>52</v>
      </c>
      <c r="F655" s="34" t="s">
        <v>56</v>
      </c>
      <c r="G655" s="35">
        <v>1.51</v>
      </c>
      <c r="H655" s="35">
        <v>36</v>
      </c>
      <c r="I655" s="38">
        <v>17</v>
      </c>
      <c r="J655" s="34" t="s">
        <v>55</v>
      </c>
      <c r="K655" s="35">
        <v>1.01</v>
      </c>
      <c r="L655" s="35">
        <v>12</v>
      </c>
      <c r="M655" s="38">
        <v>1</v>
      </c>
      <c r="N655" s="23">
        <f t="shared" si="2"/>
        <v>612</v>
      </c>
      <c r="O655" s="21">
        <f t="shared" si="3"/>
        <v>12</v>
      </c>
      <c r="P655" s="39">
        <f t="shared" si="4"/>
        <v>624</v>
      </c>
      <c r="Q655" s="40">
        <f t="shared" si="5"/>
        <v>748.8</v>
      </c>
      <c r="R655" s="20" t="s">
        <v>50</v>
      </c>
      <c r="S655" s="21" t="s">
        <v>51</v>
      </c>
      <c r="T655" s="49">
        <f t="shared" si="6"/>
        <v>4</v>
      </c>
      <c r="U655" s="23" t="s">
        <v>54</v>
      </c>
      <c r="V655" s="49">
        <f t="shared" si="8"/>
        <v>4</v>
      </c>
      <c r="W655" s="23" t="s">
        <v>28</v>
      </c>
      <c r="X655" s="49">
        <f t="shared" si="7"/>
        <v>4</v>
      </c>
      <c r="Y655" s="21" t="s">
        <v>44</v>
      </c>
      <c r="Z655" s="21">
        <f t="shared" si="11"/>
        <v>14</v>
      </c>
      <c r="AA655" s="23" t="s">
        <v>45</v>
      </c>
      <c r="AB655" s="24">
        <f t="shared" si="12"/>
        <v>14</v>
      </c>
      <c r="AC655" s="23" t="s">
        <v>41</v>
      </c>
      <c r="AD655" s="21">
        <f t="shared" si="10"/>
        <v>17</v>
      </c>
      <c r="AE655" s="23" t="s">
        <v>37</v>
      </c>
      <c r="AF655" s="24">
        <f>M655</f>
        <v>1</v>
      </c>
      <c r="AG655" s="23" t="s">
        <v>30</v>
      </c>
      <c r="AH655" s="24">
        <v>36</v>
      </c>
      <c r="AI655" s="23" t="s">
        <v>46</v>
      </c>
      <c r="AJ655" s="24">
        <f t="shared" si="13"/>
        <v>17</v>
      </c>
      <c r="AK655" s="23" t="s">
        <v>31</v>
      </c>
      <c r="AL655" s="24">
        <v>1</v>
      </c>
    </row>
    <row r="656" spans="1:38" ht="15.75" customHeight="1" thickBot="1">
      <c r="A656" s="25">
        <v>27</v>
      </c>
      <c r="B656" s="26">
        <f t="shared" si="0"/>
        <v>27.18</v>
      </c>
      <c r="C656" s="66">
        <f t="shared" si="9"/>
        <v>17.880794701986755</v>
      </c>
      <c r="D656" s="43">
        <f t="shared" si="1"/>
        <v>4</v>
      </c>
      <c r="E656" s="67" t="s">
        <v>52</v>
      </c>
      <c r="F656" s="25" t="s">
        <v>56</v>
      </c>
      <c r="G656" s="26">
        <v>1.51</v>
      </c>
      <c r="H656" s="26">
        <v>36</v>
      </c>
      <c r="I656" s="30">
        <v>18</v>
      </c>
      <c r="J656" s="25"/>
      <c r="K656" s="26"/>
      <c r="L656" s="26"/>
      <c r="M656" s="30"/>
      <c r="N656" s="14">
        <f t="shared" si="2"/>
        <v>648</v>
      </c>
      <c r="O656" s="12">
        <f t="shared" si="3"/>
        <v>0</v>
      </c>
      <c r="P656" s="31">
        <f t="shared" si="4"/>
        <v>648</v>
      </c>
      <c r="Q656" s="32">
        <f t="shared" si="5"/>
        <v>777.6</v>
      </c>
      <c r="R656" s="11" t="s">
        <v>50</v>
      </c>
      <c r="S656" s="12" t="s">
        <v>51</v>
      </c>
      <c r="T656" s="45">
        <f t="shared" si="6"/>
        <v>4</v>
      </c>
      <c r="U656" s="14" t="s">
        <v>54</v>
      </c>
      <c r="V656" s="45">
        <f t="shared" si="8"/>
        <v>4</v>
      </c>
      <c r="W656" s="14" t="s">
        <v>28</v>
      </c>
      <c r="X656" s="45">
        <f t="shared" si="7"/>
        <v>4</v>
      </c>
      <c r="Y656" s="12" t="s">
        <v>44</v>
      </c>
      <c r="Z656" s="12">
        <f t="shared" si="11"/>
        <v>14</v>
      </c>
      <c r="AA656" s="14" t="s">
        <v>45</v>
      </c>
      <c r="AB656" s="15">
        <f t="shared" si="12"/>
        <v>14</v>
      </c>
      <c r="AC656" s="14" t="s">
        <v>41</v>
      </c>
      <c r="AD656" s="12">
        <f t="shared" si="10"/>
        <v>18</v>
      </c>
      <c r="AE656" s="14"/>
      <c r="AF656" s="15"/>
      <c r="AG656" s="14" t="s">
        <v>30</v>
      </c>
      <c r="AH656" s="15">
        <v>36</v>
      </c>
      <c r="AI656" s="14" t="s">
        <v>46</v>
      </c>
      <c r="AJ656" s="15">
        <f t="shared" si="13"/>
        <v>17</v>
      </c>
      <c r="AK656" s="14" t="s">
        <v>31</v>
      </c>
      <c r="AL656" s="15">
        <v>1</v>
      </c>
    </row>
    <row r="657" spans="1:38" ht="15.75" customHeight="1">
      <c r="A657" s="3">
        <v>27.5</v>
      </c>
      <c r="B657" s="4">
        <f t="shared" si="0"/>
        <v>27.69</v>
      </c>
      <c r="C657" s="68">
        <f t="shared" si="9"/>
        <v>18.211920529801326</v>
      </c>
      <c r="D657" s="46">
        <f t="shared" si="1"/>
        <v>4</v>
      </c>
      <c r="E657" s="65" t="s">
        <v>52</v>
      </c>
      <c r="F657" s="3" t="s">
        <v>56</v>
      </c>
      <c r="G657" s="4">
        <v>1.51</v>
      </c>
      <c r="H657" s="4">
        <v>36</v>
      </c>
      <c r="I657" s="5">
        <v>18</v>
      </c>
      <c r="J657" s="3" t="s">
        <v>53</v>
      </c>
      <c r="K657" s="4">
        <v>0.51</v>
      </c>
      <c r="L657" s="4">
        <v>6</v>
      </c>
      <c r="M657" s="5">
        <v>1</v>
      </c>
      <c r="N657" s="8">
        <f t="shared" si="2"/>
        <v>648</v>
      </c>
      <c r="O657" s="2">
        <f t="shared" si="3"/>
        <v>6</v>
      </c>
      <c r="P657" s="9">
        <f t="shared" si="4"/>
        <v>654</v>
      </c>
      <c r="Q657" s="10">
        <f t="shared" si="5"/>
        <v>784.8</v>
      </c>
      <c r="R657" s="18" t="s">
        <v>50</v>
      </c>
      <c r="S657" s="2" t="s">
        <v>51</v>
      </c>
      <c r="T657" s="47">
        <f t="shared" si="6"/>
        <v>4</v>
      </c>
      <c r="U657" s="8" t="s">
        <v>54</v>
      </c>
      <c r="V657" s="47">
        <f t="shared" si="8"/>
        <v>4</v>
      </c>
      <c r="W657" s="8" t="s">
        <v>28</v>
      </c>
      <c r="X657" s="47">
        <f t="shared" si="7"/>
        <v>4</v>
      </c>
      <c r="Y657" s="2" t="s">
        <v>44</v>
      </c>
      <c r="Z657" s="2">
        <f t="shared" si="11"/>
        <v>15</v>
      </c>
      <c r="AA657" s="8" t="s">
        <v>45</v>
      </c>
      <c r="AB657" s="16">
        <f t="shared" si="12"/>
        <v>15</v>
      </c>
      <c r="AC657" s="8" t="s">
        <v>41</v>
      </c>
      <c r="AD657" s="2">
        <f t="shared" si="10"/>
        <v>18</v>
      </c>
      <c r="AE657" s="8" t="s">
        <v>29</v>
      </c>
      <c r="AF657" s="16">
        <f>M657</f>
        <v>1</v>
      </c>
      <c r="AG657" s="8" t="s">
        <v>30</v>
      </c>
      <c r="AH657" s="16">
        <v>38</v>
      </c>
      <c r="AI657" s="8" t="s">
        <v>46</v>
      </c>
      <c r="AJ657" s="16">
        <f t="shared" si="13"/>
        <v>18</v>
      </c>
      <c r="AK657" s="8" t="s">
        <v>31</v>
      </c>
      <c r="AL657" s="16">
        <v>1</v>
      </c>
    </row>
    <row r="658" spans="1:38" ht="15.75" customHeight="1" thickBot="1">
      <c r="A658" s="34">
        <v>28</v>
      </c>
      <c r="B658" s="35">
        <f t="shared" si="0"/>
        <v>28.19</v>
      </c>
      <c r="C658" s="69">
        <f t="shared" si="9"/>
        <v>18.543046357615893</v>
      </c>
      <c r="D658" s="48">
        <f t="shared" si="1"/>
        <v>4</v>
      </c>
      <c r="E658" s="70" t="s">
        <v>52</v>
      </c>
      <c r="F658" s="34" t="s">
        <v>56</v>
      </c>
      <c r="G658" s="35">
        <v>1.51</v>
      </c>
      <c r="H658" s="35">
        <v>36</v>
      </c>
      <c r="I658" s="38">
        <v>18</v>
      </c>
      <c r="J658" s="34" t="s">
        <v>55</v>
      </c>
      <c r="K658" s="35">
        <v>1.01</v>
      </c>
      <c r="L658" s="35">
        <v>12</v>
      </c>
      <c r="M658" s="38">
        <v>1</v>
      </c>
      <c r="N658" s="23">
        <f t="shared" si="2"/>
        <v>648</v>
      </c>
      <c r="O658" s="21">
        <f t="shared" si="3"/>
        <v>12</v>
      </c>
      <c r="P658" s="39">
        <f t="shared" si="4"/>
        <v>660</v>
      </c>
      <c r="Q658" s="40">
        <f t="shared" si="5"/>
        <v>792</v>
      </c>
      <c r="R658" s="20" t="s">
        <v>50</v>
      </c>
      <c r="S658" s="21" t="s">
        <v>51</v>
      </c>
      <c r="T658" s="49">
        <f t="shared" si="6"/>
        <v>4</v>
      </c>
      <c r="U658" s="23" t="s">
        <v>54</v>
      </c>
      <c r="V658" s="49">
        <f t="shared" si="8"/>
        <v>4</v>
      </c>
      <c r="W658" s="23" t="s">
        <v>28</v>
      </c>
      <c r="X658" s="49">
        <f t="shared" si="7"/>
        <v>4</v>
      </c>
      <c r="Y658" s="21" t="s">
        <v>44</v>
      </c>
      <c r="Z658" s="21">
        <f t="shared" si="11"/>
        <v>15</v>
      </c>
      <c r="AA658" s="23" t="s">
        <v>45</v>
      </c>
      <c r="AB658" s="24">
        <f t="shared" si="12"/>
        <v>15</v>
      </c>
      <c r="AC658" s="23" t="s">
        <v>41</v>
      </c>
      <c r="AD658" s="21">
        <f t="shared" si="10"/>
        <v>18</v>
      </c>
      <c r="AE658" s="23" t="s">
        <v>37</v>
      </c>
      <c r="AF658" s="24">
        <f>M658</f>
        <v>1</v>
      </c>
      <c r="AG658" s="23" t="s">
        <v>30</v>
      </c>
      <c r="AH658" s="24">
        <v>38</v>
      </c>
      <c r="AI658" s="23" t="s">
        <v>46</v>
      </c>
      <c r="AJ658" s="24">
        <f t="shared" si="13"/>
        <v>18</v>
      </c>
      <c r="AK658" s="23" t="s">
        <v>31</v>
      </c>
      <c r="AL658" s="24">
        <v>1</v>
      </c>
    </row>
    <row r="659" spans="1:38" ht="15.75" customHeight="1">
      <c r="A659" s="25">
        <v>28.5</v>
      </c>
      <c r="B659" s="26">
        <f t="shared" si="0"/>
        <v>28.69</v>
      </c>
      <c r="C659" s="66">
        <f t="shared" si="9"/>
        <v>18.874172185430464</v>
      </c>
      <c r="D659" s="28">
        <f t="shared" si="1"/>
        <v>5</v>
      </c>
      <c r="E659" s="67" t="s">
        <v>52</v>
      </c>
      <c r="F659" s="25" t="s">
        <v>56</v>
      </c>
      <c r="G659" s="26">
        <v>1.51</v>
      </c>
      <c r="H659" s="26">
        <v>36</v>
      </c>
      <c r="I659" s="30">
        <v>19</v>
      </c>
      <c r="J659" s="25"/>
      <c r="K659" s="26"/>
      <c r="L659" s="26"/>
      <c r="M659" s="30"/>
      <c r="N659" s="14">
        <f t="shared" si="2"/>
        <v>684</v>
      </c>
      <c r="O659" s="12">
        <f t="shared" si="3"/>
        <v>0</v>
      </c>
      <c r="P659" s="31">
        <f t="shared" si="4"/>
        <v>684</v>
      </c>
      <c r="Q659" s="44">
        <f t="shared" si="5"/>
        <v>820.8</v>
      </c>
      <c r="R659" s="11" t="s">
        <v>50</v>
      </c>
      <c r="S659" s="12" t="s">
        <v>51</v>
      </c>
      <c r="T659" s="13">
        <f t="shared" si="6"/>
        <v>5</v>
      </c>
      <c r="U659" s="14" t="s">
        <v>54</v>
      </c>
      <c r="V659" s="13">
        <f t="shared" si="8"/>
        <v>5</v>
      </c>
      <c r="W659" s="14" t="s">
        <v>28</v>
      </c>
      <c r="X659" s="13">
        <f t="shared" si="7"/>
        <v>5</v>
      </c>
      <c r="Y659" s="12" t="s">
        <v>44</v>
      </c>
      <c r="Z659" s="12">
        <f t="shared" si="11"/>
        <v>14</v>
      </c>
      <c r="AA659" s="14" t="s">
        <v>45</v>
      </c>
      <c r="AB659" s="15">
        <f t="shared" si="12"/>
        <v>14</v>
      </c>
      <c r="AC659" s="14" t="s">
        <v>41</v>
      </c>
      <c r="AD659" s="12">
        <f t="shared" si="10"/>
        <v>19</v>
      </c>
      <c r="AE659" s="14"/>
      <c r="AF659" s="15"/>
      <c r="AG659" s="14" t="s">
        <v>30</v>
      </c>
      <c r="AH659" s="15">
        <v>38</v>
      </c>
      <c r="AI659" s="14" t="s">
        <v>46</v>
      </c>
      <c r="AJ659" s="15">
        <f t="shared" si="13"/>
        <v>18</v>
      </c>
      <c r="AK659" s="14" t="s">
        <v>31</v>
      </c>
      <c r="AL659" s="15">
        <v>1</v>
      </c>
    </row>
    <row r="660" spans="1:38" ht="15.75" customHeight="1">
      <c r="A660" s="3">
        <v>29</v>
      </c>
      <c r="B660" s="4">
        <f t="shared" si="0"/>
        <v>29.200000000000003</v>
      </c>
      <c r="C660" s="68">
        <f t="shared" si="9"/>
        <v>19.205298013245034</v>
      </c>
      <c r="D660" s="6">
        <f t="shared" si="1"/>
        <v>5</v>
      </c>
      <c r="E660" s="65" t="s">
        <v>52</v>
      </c>
      <c r="F660" s="3" t="s">
        <v>56</v>
      </c>
      <c r="G660" s="4">
        <v>1.51</v>
      </c>
      <c r="H660" s="4">
        <v>36</v>
      </c>
      <c r="I660" s="5">
        <v>19</v>
      </c>
      <c r="J660" s="3" t="s">
        <v>53</v>
      </c>
      <c r="K660" s="4">
        <v>0.51</v>
      </c>
      <c r="L660" s="4">
        <v>6</v>
      </c>
      <c r="M660" s="5">
        <v>1</v>
      </c>
      <c r="N660" s="8">
        <f t="shared" si="2"/>
        <v>684</v>
      </c>
      <c r="O660" s="2">
        <f t="shared" si="3"/>
        <v>6</v>
      </c>
      <c r="P660" s="9">
        <f t="shared" si="4"/>
        <v>690</v>
      </c>
      <c r="Q660" s="41">
        <f t="shared" si="5"/>
        <v>828</v>
      </c>
      <c r="R660" s="18" t="s">
        <v>50</v>
      </c>
      <c r="S660" s="2" t="s">
        <v>51</v>
      </c>
      <c r="T660" s="19">
        <f t="shared" si="6"/>
        <v>5</v>
      </c>
      <c r="U660" s="8" t="s">
        <v>54</v>
      </c>
      <c r="V660" s="19">
        <f t="shared" si="8"/>
        <v>5</v>
      </c>
      <c r="W660" s="8" t="s">
        <v>28</v>
      </c>
      <c r="X660" s="19">
        <f t="shared" si="7"/>
        <v>5</v>
      </c>
      <c r="Y660" s="2" t="s">
        <v>44</v>
      </c>
      <c r="Z660" s="2">
        <f t="shared" si="11"/>
        <v>15</v>
      </c>
      <c r="AA660" s="8" t="s">
        <v>45</v>
      </c>
      <c r="AB660" s="16">
        <f t="shared" si="12"/>
        <v>15</v>
      </c>
      <c r="AC660" s="8" t="s">
        <v>41</v>
      </c>
      <c r="AD660" s="2">
        <f t="shared" si="10"/>
        <v>19</v>
      </c>
      <c r="AE660" s="8" t="s">
        <v>29</v>
      </c>
      <c r="AF660" s="16">
        <f>M660</f>
        <v>1</v>
      </c>
      <c r="AG660" s="8" t="s">
        <v>30</v>
      </c>
      <c r="AH660" s="16">
        <v>40</v>
      </c>
      <c r="AI660" s="8" t="s">
        <v>46</v>
      </c>
      <c r="AJ660" s="16">
        <f t="shared" si="13"/>
        <v>19</v>
      </c>
      <c r="AK660" s="8" t="s">
        <v>31</v>
      </c>
      <c r="AL660" s="16">
        <v>1</v>
      </c>
    </row>
    <row r="661" spans="1:38" ht="15.75" customHeight="1" thickBot="1">
      <c r="A661" s="34">
        <v>29.5</v>
      </c>
      <c r="B661" s="35">
        <f t="shared" si="0"/>
        <v>29.700000000000003</v>
      </c>
      <c r="C661" s="69">
        <f t="shared" si="9"/>
        <v>19.536423841059602</v>
      </c>
      <c r="D661" s="37">
        <f t="shared" si="1"/>
        <v>5</v>
      </c>
      <c r="E661" s="70" t="s">
        <v>52</v>
      </c>
      <c r="F661" s="34" t="s">
        <v>56</v>
      </c>
      <c r="G661" s="35">
        <v>1.51</v>
      </c>
      <c r="H661" s="35">
        <v>36</v>
      </c>
      <c r="I661" s="38">
        <v>19</v>
      </c>
      <c r="J661" s="34" t="s">
        <v>55</v>
      </c>
      <c r="K661" s="35">
        <v>1.01</v>
      </c>
      <c r="L661" s="35">
        <v>12</v>
      </c>
      <c r="M661" s="38">
        <v>1</v>
      </c>
      <c r="N661" s="23">
        <f t="shared" si="2"/>
        <v>684</v>
      </c>
      <c r="O661" s="21">
        <f t="shared" si="3"/>
        <v>12</v>
      </c>
      <c r="P661" s="39">
        <f t="shared" si="4"/>
        <v>696</v>
      </c>
      <c r="Q661" s="42">
        <f t="shared" si="5"/>
        <v>835.19999999999993</v>
      </c>
      <c r="R661" s="20" t="s">
        <v>50</v>
      </c>
      <c r="S661" s="21" t="s">
        <v>51</v>
      </c>
      <c r="T661" s="22">
        <f t="shared" si="6"/>
        <v>5</v>
      </c>
      <c r="U661" s="23" t="s">
        <v>54</v>
      </c>
      <c r="V661" s="22">
        <f t="shared" si="8"/>
        <v>5</v>
      </c>
      <c r="W661" s="23" t="s">
        <v>28</v>
      </c>
      <c r="X661" s="22">
        <f t="shared" si="7"/>
        <v>5</v>
      </c>
      <c r="Y661" s="21" t="s">
        <v>44</v>
      </c>
      <c r="Z661" s="21">
        <f t="shared" si="11"/>
        <v>15</v>
      </c>
      <c r="AA661" s="23" t="s">
        <v>45</v>
      </c>
      <c r="AB661" s="24">
        <f t="shared" si="12"/>
        <v>15</v>
      </c>
      <c r="AC661" s="23" t="s">
        <v>41</v>
      </c>
      <c r="AD661" s="21">
        <f t="shared" si="10"/>
        <v>19</v>
      </c>
      <c r="AE661" s="23" t="s">
        <v>37</v>
      </c>
      <c r="AF661" s="24">
        <f>M661</f>
        <v>1</v>
      </c>
      <c r="AG661" s="23" t="s">
        <v>30</v>
      </c>
      <c r="AH661" s="24">
        <v>40</v>
      </c>
      <c r="AI661" s="23" t="s">
        <v>46</v>
      </c>
      <c r="AJ661" s="24">
        <f t="shared" si="13"/>
        <v>19</v>
      </c>
      <c r="AK661" s="23" t="s">
        <v>31</v>
      </c>
      <c r="AL661" s="24">
        <v>1</v>
      </c>
    </row>
    <row r="662" spans="1:38" ht="15.75" customHeight="1">
      <c r="A662" s="25">
        <v>30</v>
      </c>
      <c r="B662" s="26">
        <f t="shared" si="0"/>
        <v>30.2</v>
      </c>
      <c r="C662" s="66">
        <f t="shared" si="9"/>
        <v>19.867549668874172</v>
      </c>
      <c r="D662" s="28">
        <f t="shared" si="1"/>
        <v>5</v>
      </c>
      <c r="E662" s="67" t="s">
        <v>52</v>
      </c>
      <c r="F662" s="25" t="s">
        <v>56</v>
      </c>
      <c r="G662" s="26">
        <v>1.51</v>
      </c>
      <c r="H662" s="26">
        <v>36</v>
      </c>
      <c r="I662" s="30">
        <v>20</v>
      </c>
      <c r="J662" s="25"/>
      <c r="K662" s="26"/>
      <c r="L662" s="26"/>
      <c r="M662" s="30"/>
      <c r="N662" s="14">
        <f t="shared" si="2"/>
        <v>720</v>
      </c>
      <c r="O662" s="12">
        <f t="shared" si="3"/>
        <v>0</v>
      </c>
      <c r="P662" s="31">
        <f t="shared" si="4"/>
        <v>720</v>
      </c>
      <c r="Q662" s="44">
        <f t="shared" si="5"/>
        <v>864</v>
      </c>
      <c r="R662" s="11" t="s">
        <v>50</v>
      </c>
      <c r="S662" s="12" t="s">
        <v>51</v>
      </c>
      <c r="T662" s="13">
        <f t="shared" si="6"/>
        <v>5</v>
      </c>
      <c r="U662" s="14" t="s">
        <v>54</v>
      </c>
      <c r="V662" s="13">
        <f t="shared" si="8"/>
        <v>5</v>
      </c>
      <c r="W662" s="14" t="s">
        <v>28</v>
      </c>
      <c r="X662" s="13">
        <f t="shared" si="7"/>
        <v>5</v>
      </c>
      <c r="Y662" s="12" t="s">
        <v>44</v>
      </c>
      <c r="Z662" s="12">
        <f t="shared" si="11"/>
        <v>15</v>
      </c>
      <c r="AA662" s="14" t="s">
        <v>45</v>
      </c>
      <c r="AB662" s="15">
        <f t="shared" si="12"/>
        <v>15</v>
      </c>
      <c r="AC662" s="14" t="s">
        <v>41</v>
      </c>
      <c r="AD662" s="12">
        <f t="shared" si="10"/>
        <v>20</v>
      </c>
      <c r="AE662" s="14"/>
      <c r="AF662" s="15"/>
      <c r="AG662" s="14" t="s">
        <v>30</v>
      </c>
      <c r="AH662" s="15">
        <v>40</v>
      </c>
      <c r="AI662" s="14" t="s">
        <v>46</v>
      </c>
      <c r="AJ662" s="15">
        <f t="shared" si="13"/>
        <v>19</v>
      </c>
      <c r="AK662" s="14" t="s">
        <v>31</v>
      </c>
      <c r="AL662" s="15">
        <v>1</v>
      </c>
    </row>
    <row r="663" spans="1:38" ht="15.75" customHeight="1">
      <c r="A663" s="3">
        <v>30.5</v>
      </c>
      <c r="B663" s="4">
        <f t="shared" si="0"/>
        <v>30.71</v>
      </c>
      <c r="C663" s="68">
        <f t="shared" si="9"/>
        <v>20.198675496688743</v>
      </c>
      <c r="D663" s="6">
        <f t="shared" si="1"/>
        <v>5</v>
      </c>
      <c r="E663" s="65" t="s">
        <v>52</v>
      </c>
      <c r="F663" s="3" t="s">
        <v>56</v>
      </c>
      <c r="G663" s="4">
        <v>1.51</v>
      </c>
      <c r="H663" s="4">
        <v>36</v>
      </c>
      <c r="I663" s="5">
        <v>20</v>
      </c>
      <c r="J663" s="3" t="s">
        <v>53</v>
      </c>
      <c r="K663" s="4">
        <v>0.51</v>
      </c>
      <c r="L663" s="4">
        <v>6</v>
      </c>
      <c r="M663" s="5">
        <v>1</v>
      </c>
      <c r="N663" s="8">
        <f t="shared" si="2"/>
        <v>720</v>
      </c>
      <c r="O663" s="2">
        <f t="shared" si="3"/>
        <v>6</v>
      </c>
      <c r="P663" s="9">
        <f t="shared" si="4"/>
        <v>726</v>
      </c>
      <c r="Q663" s="41">
        <f t="shared" si="5"/>
        <v>871.19999999999993</v>
      </c>
      <c r="R663" s="18" t="s">
        <v>50</v>
      </c>
      <c r="S663" s="2" t="s">
        <v>51</v>
      </c>
      <c r="T663" s="19">
        <f t="shared" si="6"/>
        <v>5</v>
      </c>
      <c r="U663" s="8" t="s">
        <v>54</v>
      </c>
      <c r="V663" s="19">
        <f t="shared" si="8"/>
        <v>5</v>
      </c>
      <c r="W663" s="8" t="s">
        <v>28</v>
      </c>
      <c r="X663" s="19">
        <f t="shared" si="7"/>
        <v>5</v>
      </c>
      <c r="Y663" s="2" t="s">
        <v>44</v>
      </c>
      <c r="Z663" s="2">
        <f t="shared" si="11"/>
        <v>16</v>
      </c>
      <c r="AA663" s="8" t="s">
        <v>45</v>
      </c>
      <c r="AB663" s="16">
        <f t="shared" si="12"/>
        <v>16</v>
      </c>
      <c r="AC663" s="8" t="s">
        <v>41</v>
      </c>
      <c r="AD663" s="2">
        <f t="shared" si="10"/>
        <v>20</v>
      </c>
      <c r="AE663" s="8" t="s">
        <v>29</v>
      </c>
      <c r="AF663" s="16">
        <f>M663</f>
        <v>1</v>
      </c>
      <c r="AG663" s="8" t="s">
        <v>30</v>
      </c>
      <c r="AH663" s="16">
        <v>42</v>
      </c>
      <c r="AI663" s="8" t="s">
        <v>46</v>
      </c>
      <c r="AJ663" s="16">
        <f t="shared" si="13"/>
        <v>20</v>
      </c>
      <c r="AK663" s="8" t="s">
        <v>31</v>
      </c>
      <c r="AL663" s="16">
        <v>1</v>
      </c>
    </row>
    <row r="664" spans="1:38" ht="15.75" customHeight="1" thickBot="1">
      <c r="A664" s="34">
        <v>31</v>
      </c>
      <c r="B664" s="35">
        <f t="shared" si="0"/>
        <v>31.21</v>
      </c>
      <c r="C664" s="69">
        <f t="shared" si="9"/>
        <v>20.52980132450331</v>
      </c>
      <c r="D664" s="37">
        <f t="shared" si="1"/>
        <v>5</v>
      </c>
      <c r="E664" s="70" t="s">
        <v>52</v>
      </c>
      <c r="F664" s="34" t="s">
        <v>56</v>
      </c>
      <c r="G664" s="35">
        <v>1.51</v>
      </c>
      <c r="H664" s="35">
        <v>36</v>
      </c>
      <c r="I664" s="38">
        <v>20</v>
      </c>
      <c r="J664" s="34" t="s">
        <v>55</v>
      </c>
      <c r="K664" s="35">
        <v>1.01</v>
      </c>
      <c r="L664" s="35">
        <v>12</v>
      </c>
      <c r="M664" s="38">
        <v>1</v>
      </c>
      <c r="N664" s="23">
        <f t="shared" si="2"/>
        <v>720</v>
      </c>
      <c r="O664" s="21">
        <f t="shared" si="3"/>
        <v>12</v>
      </c>
      <c r="P664" s="39">
        <f t="shared" si="4"/>
        <v>732</v>
      </c>
      <c r="Q664" s="42">
        <f t="shared" si="5"/>
        <v>878.4</v>
      </c>
      <c r="R664" s="20" t="s">
        <v>50</v>
      </c>
      <c r="S664" s="21" t="s">
        <v>51</v>
      </c>
      <c r="T664" s="22">
        <f t="shared" si="6"/>
        <v>5</v>
      </c>
      <c r="U664" s="23" t="s">
        <v>54</v>
      </c>
      <c r="V664" s="22">
        <f t="shared" si="8"/>
        <v>5</v>
      </c>
      <c r="W664" s="23" t="s">
        <v>28</v>
      </c>
      <c r="X664" s="22">
        <f t="shared" si="7"/>
        <v>5</v>
      </c>
      <c r="Y664" s="21" t="s">
        <v>44</v>
      </c>
      <c r="Z664" s="21">
        <f t="shared" si="11"/>
        <v>16</v>
      </c>
      <c r="AA664" s="23" t="s">
        <v>45</v>
      </c>
      <c r="AB664" s="24">
        <f t="shared" si="12"/>
        <v>16</v>
      </c>
      <c r="AC664" s="23" t="s">
        <v>41</v>
      </c>
      <c r="AD664" s="21">
        <f t="shared" si="10"/>
        <v>20</v>
      </c>
      <c r="AE664" s="23" t="s">
        <v>37</v>
      </c>
      <c r="AF664" s="24">
        <f>M664</f>
        <v>1</v>
      </c>
      <c r="AG664" s="23" t="s">
        <v>30</v>
      </c>
      <c r="AH664" s="24">
        <v>42</v>
      </c>
      <c r="AI664" s="23" t="s">
        <v>46</v>
      </c>
      <c r="AJ664" s="24">
        <f t="shared" si="13"/>
        <v>20</v>
      </c>
      <c r="AK664" s="23" t="s">
        <v>31</v>
      </c>
      <c r="AL664" s="24">
        <v>1</v>
      </c>
    </row>
    <row r="665" spans="1:38" ht="15.75" customHeight="1">
      <c r="A665" s="25">
        <v>31.5</v>
      </c>
      <c r="B665" s="26">
        <f t="shared" si="0"/>
        <v>31.71</v>
      </c>
      <c r="C665" s="66">
        <f t="shared" si="9"/>
        <v>20.860927152317881</v>
      </c>
      <c r="D665" s="28">
        <f t="shared" si="1"/>
        <v>5</v>
      </c>
      <c r="E665" s="67" t="s">
        <v>52</v>
      </c>
      <c r="F665" s="25" t="s">
        <v>56</v>
      </c>
      <c r="G665" s="26">
        <v>1.51</v>
      </c>
      <c r="H665" s="26">
        <v>36</v>
      </c>
      <c r="I665" s="30">
        <v>21</v>
      </c>
      <c r="J665" s="25"/>
      <c r="K665" s="26"/>
      <c r="L665" s="26"/>
      <c r="M665" s="30"/>
      <c r="N665" s="14">
        <f t="shared" si="2"/>
        <v>756</v>
      </c>
      <c r="O665" s="12">
        <f t="shared" si="3"/>
        <v>0</v>
      </c>
      <c r="P665" s="31">
        <f t="shared" si="4"/>
        <v>756</v>
      </c>
      <c r="Q665" s="44">
        <f t="shared" si="5"/>
        <v>907.19999999999993</v>
      </c>
      <c r="R665" s="11" t="s">
        <v>50</v>
      </c>
      <c r="S665" s="12" t="s">
        <v>51</v>
      </c>
      <c r="T665" s="13">
        <f t="shared" si="6"/>
        <v>5</v>
      </c>
      <c r="U665" s="14" t="s">
        <v>54</v>
      </c>
      <c r="V665" s="13">
        <f t="shared" si="8"/>
        <v>5</v>
      </c>
      <c r="W665" s="14" t="s">
        <v>28</v>
      </c>
      <c r="X665" s="13">
        <f t="shared" si="7"/>
        <v>5</v>
      </c>
      <c r="Y665" s="12" t="s">
        <v>44</v>
      </c>
      <c r="Z665" s="12">
        <f t="shared" si="11"/>
        <v>16</v>
      </c>
      <c r="AA665" s="14" t="s">
        <v>45</v>
      </c>
      <c r="AB665" s="15">
        <f t="shared" si="12"/>
        <v>16</v>
      </c>
      <c r="AC665" s="14" t="s">
        <v>41</v>
      </c>
      <c r="AD665" s="12">
        <f t="shared" si="10"/>
        <v>21</v>
      </c>
      <c r="AE665" s="14"/>
      <c r="AF665" s="15"/>
      <c r="AG665" s="14" t="s">
        <v>30</v>
      </c>
      <c r="AH665" s="15">
        <v>42</v>
      </c>
      <c r="AI665" s="14" t="s">
        <v>46</v>
      </c>
      <c r="AJ665" s="15">
        <f t="shared" si="13"/>
        <v>20</v>
      </c>
      <c r="AK665" s="14" t="s">
        <v>31</v>
      </c>
      <c r="AL665" s="15">
        <v>1</v>
      </c>
    </row>
    <row r="666" spans="1:38" ht="15.75" customHeight="1">
      <c r="A666" s="3">
        <v>32</v>
      </c>
      <c r="B666" s="4">
        <f t="shared" si="0"/>
        <v>32.22</v>
      </c>
      <c r="C666" s="68">
        <f t="shared" si="9"/>
        <v>21.192052980132452</v>
      </c>
      <c r="D666" s="6">
        <f t="shared" si="1"/>
        <v>5</v>
      </c>
      <c r="E666" s="65" t="s">
        <v>52</v>
      </c>
      <c r="F666" s="3" t="s">
        <v>56</v>
      </c>
      <c r="G666" s="4">
        <v>1.51</v>
      </c>
      <c r="H666" s="4">
        <v>36</v>
      </c>
      <c r="I666" s="5">
        <v>21</v>
      </c>
      <c r="J666" s="3" t="s">
        <v>53</v>
      </c>
      <c r="K666" s="4">
        <v>0.51</v>
      </c>
      <c r="L666" s="4">
        <v>6</v>
      </c>
      <c r="M666" s="5">
        <v>1</v>
      </c>
      <c r="N666" s="8">
        <f t="shared" si="2"/>
        <v>756</v>
      </c>
      <c r="O666" s="2">
        <f t="shared" si="3"/>
        <v>6</v>
      </c>
      <c r="P666" s="9">
        <f t="shared" si="4"/>
        <v>762</v>
      </c>
      <c r="Q666" s="41">
        <f t="shared" si="5"/>
        <v>914.4</v>
      </c>
      <c r="R666" s="18" t="s">
        <v>50</v>
      </c>
      <c r="S666" s="2" t="s">
        <v>51</v>
      </c>
      <c r="T666" s="19">
        <f t="shared" si="6"/>
        <v>5</v>
      </c>
      <c r="U666" s="8" t="s">
        <v>54</v>
      </c>
      <c r="V666" s="19">
        <f t="shared" si="8"/>
        <v>5</v>
      </c>
      <c r="W666" s="8" t="s">
        <v>28</v>
      </c>
      <c r="X666" s="19">
        <f t="shared" si="7"/>
        <v>5</v>
      </c>
      <c r="Y666" s="2" t="s">
        <v>44</v>
      </c>
      <c r="Z666" s="2">
        <f t="shared" si="11"/>
        <v>17</v>
      </c>
      <c r="AA666" s="8" t="s">
        <v>45</v>
      </c>
      <c r="AB666" s="16">
        <f t="shared" si="12"/>
        <v>17</v>
      </c>
      <c r="AC666" s="8" t="s">
        <v>41</v>
      </c>
      <c r="AD666" s="2">
        <f t="shared" si="10"/>
        <v>21</v>
      </c>
      <c r="AE666" s="8" t="s">
        <v>29</v>
      </c>
      <c r="AF666" s="16">
        <f>M666</f>
        <v>1</v>
      </c>
      <c r="AG666" s="8" t="s">
        <v>30</v>
      </c>
      <c r="AH666" s="16">
        <v>44</v>
      </c>
      <c r="AI666" s="8" t="s">
        <v>46</v>
      </c>
      <c r="AJ666" s="16">
        <f t="shared" si="13"/>
        <v>21</v>
      </c>
      <c r="AK666" s="8" t="s">
        <v>31</v>
      </c>
      <c r="AL666" s="16">
        <v>1</v>
      </c>
    </row>
    <row r="667" spans="1:38" ht="15.75" customHeight="1" thickBot="1">
      <c r="A667" s="34">
        <v>32.5</v>
      </c>
      <c r="B667" s="35">
        <f t="shared" ref="B667:B729" si="14">(G667*I667)+(K667*M667)</f>
        <v>32.72</v>
      </c>
      <c r="C667" s="69">
        <f t="shared" si="9"/>
        <v>21.523178807947019</v>
      </c>
      <c r="D667" s="37">
        <f t="shared" ref="D667:D729" si="15">_xlfn.CEILING.MATH(Q667/200)</f>
        <v>5</v>
      </c>
      <c r="E667" s="70" t="s">
        <v>52</v>
      </c>
      <c r="F667" s="34" t="s">
        <v>56</v>
      </c>
      <c r="G667" s="35">
        <v>1.51</v>
      </c>
      <c r="H667" s="35">
        <v>36</v>
      </c>
      <c r="I667" s="38">
        <v>21</v>
      </c>
      <c r="J667" s="34" t="s">
        <v>55</v>
      </c>
      <c r="K667" s="35">
        <v>1.01</v>
      </c>
      <c r="L667" s="35">
        <v>12</v>
      </c>
      <c r="M667" s="38">
        <v>1</v>
      </c>
      <c r="N667" s="23">
        <f t="shared" ref="N667:N729" si="16">H667*I667</f>
        <v>756</v>
      </c>
      <c r="O667" s="21">
        <f t="shared" ref="O667:O729" si="17">L667*M667</f>
        <v>12</v>
      </c>
      <c r="P667" s="39">
        <f t="shared" ref="P667:P729" si="18">N667+O667</f>
        <v>768</v>
      </c>
      <c r="Q667" s="42">
        <f t="shared" ref="Q667:Q729" si="19">P667*1.2</f>
        <v>921.59999999999991</v>
      </c>
      <c r="R667" s="20" t="s">
        <v>50</v>
      </c>
      <c r="S667" s="21" t="s">
        <v>51</v>
      </c>
      <c r="T667" s="22">
        <f t="shared" ref="T667:T729" si="20">_xlfn.CEILING.MATH(Q667/200)</f>
        <v>5</v>
      </c>
      <c r="U667" s="23" t="s">
        <v>54</v>
      </c>
      <c r="V667" s="22">
        <f t="shared" si="8"/>
        <v>5</v>
      </c>
      <c r="W667" s="23" t="s">
        <v>28</v>
      </c>
      <c r="X667" s="22">
        <f t="shared" ref="X667:X729" si="21">_xlfn.CEILING.MATH(Q667/200)</f>
        <v>5</v>
      </c>
      <c r="Y667" s="21" t="s">
        <v>44</v>
      </c>
      <c r="Z667" s="21">
        <f t="shared" si="11"/>
        <v>17</v>
      </c>
      <c r="AA667" s="23" t="s">
        <v>45</v>
      </c>
      <c r="AB667" s="24">
        <f t="shared" si="12"/>
        <v>17</v>
      </c>
      <c r="AC667" s="23" t="s">
        <v>41</v>
      </c>
      <c r="AD667" s="21">
        <f t="shared" si="10"/>
        <v>21</v>
      </c>
      <c r="AE667" s="23" t="s">
        <v>37</v>
      </c>
      <c r="AF667" s="24">
        <f>M667</f>
        <v>1</v>
      </c>
      <c r="AG667" s="23" t="s">
        <v>30</v>
      </c>
      <c r="AH667" s="24">
        <v>44</v>
      </c>
      <c r="AI667" s="23" t="s">
        <v>46</v>
      </c>
      <c r="AJ667" s="24">
        <f t="shared" si="13"/>
        <v>21</v>
      </c>
      <c r="AK667" s="23" t="s">
        <v>31</v>
      </c>
      <c r="AL667" s="24">
        <v>1</v>
      </c>
    </row>
    <row r="668" spans="1:38" ht="15.75" customHeight="1">
      <c r="A668" s="3">
        <v>33</v>
      </c>
      <c r="B668" s="4">
        <f t="shared" si="14"/>
        <v>33.22</v>
      </c>
      <c r="C668" s="68">
        <f t="shared" si="9"/>
        <v>21.85430463576159</v>
      </c>
      <c r="D668" s="6">
        <f t="shared" si="15"/>
        <v>5</v>
      </c>
      <c r="E668" s="65" t="s">
        <v>52</v>
      </c>
      <c r="F668" s="3" t="s">
        <v>56</v>
      </c>
      <c r="G668" s="4">
        <v>1.51</v>
      </c>
      <c r="H668" s="4">
        <v>36</v>
      </c>
      <c r="I668" s="5">
        <v>22</v>
      </c>
      <c r="J668" s="3"/>
      <c r="K668" s="4"/>
      <c r="L668" s="4"/>
      <c r="M668" s="5"/>
      <c r="N668" s="8">
        <f t="shared" si="16"/>
        <v>792</v>
      </c>
      <c r="O668" s="2">
        <f t="shared" si="17"/>
        <v>0</v>
      </c>
      <c r="P668" s="9">
        <f t="shared" si="18"/>
        <v>792</v>
      </c>
      <c r="Q668" s="41">
        <f t="shared" si="19"/>
        <v>950.4</v>
      </c>
      <c r="R668" s="11" t="s">
        <v>50</v>
      </c>
      <c r="S668" s="12" t="s">
        <v>51</v>
      </c>
      <c r="T668" s="13">
        <f t="shared" si="20"/>
        <v>5</v>
      </c>
      <c r="U668" s="14" t="s">
        <v>54</v>
      </c>
      <c r="V668" s="13">
        <f t="shared" ref="V668:V731" si="22">_xlfn.CEILING.MATH(Q668/200)</f>
        <v>5</v>
      </c>
      <c r="W668" s="14" t="s">
        <v>28</v>
      </c>
      <c r="X668" s="13">
        <f t="shared" si="21"/>
        <v>5</v>
      </c>
      <c r="Y668" s="2" t="s">
        <v>44</v>
      </c>
      <c r="Z668" s="2">
        <f t="shared" si="11"/>
        <v>17</v>
      </c>
      <c r="AA668" s="8" t="s">
        <v>45</v>
      </c>
      <c r="AB668" s="16">
        <f t="shared" si="12"/>
        <v>17</v>
      </c>
      <c r="AC668" s="8" t="s">
        <v>41</v>
      </c>
      <c r="AD668" s="2">
        <f t="shared" si="10"/>
        <v>22</v>
      </c>
      <c r="AE668" s="8"/>
      <c r="AG668" s="8" t="s">
        <v>30</v>
      </c>
      <c r="AH668" s="16">
        <v>44</v>
      </c>
      <c r="AI668" s="8" t="s">
        <v>46</v>
      </c>
      <c r="AJ668" s="16">
        <f t="shared" si="13"/>
        <v>21</v>
      </c>
      <c r="AK668" s="8" t="s">
        <v>31</v>
      </c>
      <c r="AL668" s="16">
        <v>1</v>
      </c>
    </row>
    <row r="669" spans="1:38" ht="15.75" customHeight="1">
      <c r="A669" s="3">
        <v>33.5</v>
      </c>
      <c r="B669" s="4">
        <f t="shared" si="14"/>
        <v>33.729999999999997</v>
      </c>
      <c r="C669" s="68">
        <f t="shared" ref="C669:C731" si="23">A669/1.51</f>
        <v>22.185430463576157</v>
      </c>
      <c r="D669" s="6">
        <f t="shared" si="15"/>
        <v>5</v>
      </c>
      <c r="E669" s="65" t="s">
        <v>52</v>
      </c>
      <c r="F669" s="3" t="s">
        <v>56</v>
      </c>
      <c r="G669" s="4">
        <v>1.51</v>
      </c>
      <c r="H669" s="4">
        <v>36</v>
      </c>
      <c r="I669" s="5">
        <v>22</v>
      </c>
      <c r="J669" s="3" t="s">
        <v>53</v>
      </c>
      <c r="K669" s="4">
        <v>0.51</v>
      </c>
      <c r="L669" s="4">
        <v>6</v>
      </c>
      <c r="M669" s="5">
        <v>1</v>
      </c>
      <c r="N669" s="8">
        <f t="shared" si="16"/>
        <v>792</v>
      </c>
      <c r="O669" s="2">
        <f t="shared" si="17"/>
        <v>6</v>
      </c>
      <c r="P669" s="9">
        <f t="shared" si="18"/>
        <v>798</v>
      </c>
      <c r="Q669" s="41">
        <f t="shared" si="19"/>
        <v>957.59999999999991</v>
      </c>
      <c r="R669" s="18" t="s">
        <v>50</v>
      </c>
      <c r="S669" s="2" t="s">
        <v>51</v>
      </c>
      <c r="T669" s="19">
        <f t="shared" si="20"/>
        <v>5</v>
      </c>
      <c r="U669" s="8" t="s">
        <v>54</v>
      </c>
      <c r="V669" s="19">
        <f t="shared" si="22"/>
        <v>5</v>
      </c>
      <c r="W669" s="8" t="s">
        <v>28</v>
      </c>
      <c r="X669" s="19">
        <f t="shared" si="21"/>
        <v>5</v>
      </c>
      <c r="Y669" s="2" t="s">
        <v>44</v>
      </c>
      <c r="Z669" s="2">
        <f t="shared" si="11"/>
        <v>18</v>
      </c>
      <c r="AA669" s="8" t="s">
        <v>45</v>
      </c>
      <c r="AB669" s="16">
        <f t="shared" si="12"/>
        <v>18</v>
      </c>
      <c r="AC669" s="8" t="s">
        <v>41</v>
      </c>
      <c r="AD669" s="2">
        <f t="shared" ref="AD669:AD731" si="24">I669</f>
        <v>22</v>
      </c>
      <c r="AE669" s="8" t="s">
        <v>29</v>
      </c>
      <c r="AF669" s="16">
        <f>M669</f>
        <v>1</v>
      </c>
      <c r="AG669" s="8" t="s">
        <v>30</v>
      </c>
      <c r="AH669" s="16">
        <v>46</v>
      </c>
      <c r="AI669" s="8" t="s">
        <v>46</v>
      </c>
      <c r="AJ669" s="16">
        <f t="shared" si="13"/>
        <v>22</v>
      </c>
      <c r="AK669" s="8" t="s">
        <v>31</v>
      </c>
      <c r="AL669" s="16">
        <v>1</v>
      </c>
    </row>
    <row r="670" spans="1:38" ht="15.75" customHeight="1" thickBot="1">
      <c r="A670" s="3">
        <v>34</v>
      </c>
      <c r="B670" s="4">
        <f t="shared" si="14"/>
        <v>34.229999999999997</v>
      </c>
      <c r="C670" s="68">
        <f t="shared" si="23"/>
        <v>22.516556291390728</v>
      </c>
      <c r="D670" s="6">
        <f t="shared" si="15"/>
        <v>5</v>
      </c>
      <c r="E670" s="65" t="s">
        <v>52</v>
      </c>
      <c r="F670" s="3" t="s">
        <v>56</v>
      </c>
      <c r="G670" s="4">
        <v>1.51</v>
      </c>
      <c r="H670" s="4">
        <v>36</v>
      </c>
      <c r="I670" s="5">
        <v>22</v>
      </c>
      <c r="J670" s="3" t="s">
        <v>55</v>
      </c>
      <c r="K670" s="4">
        <v>1.01</v>
      </c>
      <c r="L670" s="4">
        <v>12</v>
      </c>
      <c r="M670" s="5">
        <v>1</v>
      </c>
      <c r="N670" s="8">
        <f t="shared" si="16"/>
        <v>792</v>
      </c>
      <c r="O670" s="2">
        <f t="shared" si="17"/>
        <v>12</v>
      </c>
      <c r="P670" s="9">
        <f t="shared" si="18"/>
        <v>804</v>
      </c>
      <c r="Q670" s="41">
        <f t="shared" si="19"/>
        <v>964.8</v>
      </c>
      <c r="R670" s="20" t="s">
        <v>50</v>
      </c>
      <c r="S670" s="21" t="s">
        <v>51</v>
      </c>
      <c r="T670" s="22">
        <f t="shared" si="20"/>
        <v>5</v>
      </c>
      <c r="U670" s="23" t="s">
        <v>54</v>
      </c>
      <c r="V670" s="22">
        <f t="shared" si="22"/>
        <v>5</v>
      </c>
      <c r="W670" s="23" t="s">
        <v>28</v>
      </c>
      <c r="X670" s="22">
        <f t="shared" si="21"/>
        <v>5</v>
      </c>
      <c r="Y670" s="2" t="s">
        <v>44</v>
      </c>
      <c r="Z670" s="2">
        <f t="shared" ref="Z670:Z732" si="25">I670+M670-D670</f>
        <v>18</v>
      </c>
      <c r="AA670" s="8" t="s">
        <v>45</v>
      </c>
      <c r="AB670" s="16">
        <f t="shared" ref="AB670:AB732" si="26">I670+M670-D670</f>
        <v>18</v>
      </c>
      <c r="AC670" s="8" t="s">
        <v>41</v>
      </c>
      <c r="AD670" s="2">
        <f t="shared" si="24"/>
        <v>22</v>
      </c>
      <c r="AE670" s="8" t="s">
        <v>37</v>
      </c>
      <c r="AF670" s="16">
        <f>M670</f>
        <v>1</v>
      </c>
      <c r="AG670" s="8" t="s">
        <v>30</v>
      </c>
      <c r="AH670" s="16">
        <v>46</v>
      </c>
      <c r="AI670" s="8" t="s">
        <v>46</v>
      </c>
      <c r="AJ670" s="16">
        <f t="shared" ref="AJ670:AJ732" si="27">AD670+AF670-1</f>
        <v>22</v>
      </c>
      <c r="AK670" s="8" t="s">
        <v>31</v>
      </c>
      <c r="AL670" s="16">
        <v>1</v>
      </c>
    </row>
    <row r="671" spans="1:38" ht="15.75" customHeight="1">
      <c r="A671" s="25">
        <v>34.5</v>
      </c>
      <c r="B671" s="26">
        <f t="shared" si="14"/>
        <v>34.729999999999997</v>
      </c>
      <c r="C671" s="66">
        <f t="shared" si="23"/>
        <v>22.847682119205299</v>
      </c>
      <c r="D671" s="28">
        <f t="shared" si="15"/>
        <v>5</v>
      </c>
      <c r="E671" s="67" t="s">
        <v>52</v>
      </c>
      <c r="F671" s="25" t="s">
        <v>56</v>
      </c>
      <c r="G671" s="26">
        <v>1.51</v>
      </c>
      <c r="H671" s="26">
        <v>36</v>
      </c>
      <c r="I671" s="30">
        <v>23</v>
      </c>
      <c r="J671" s="25"/>
      <c r="K671" s="26"/>
      <c r="L671" s="26"/>
      <c r="M671" s="30"/>
      <c r="N671" s="14">
        <f t="shared" si="16"/>
        <v>828</v>
      </c>
      <c r="O671" s="12">
        <f t="shared" si="17"/>
        <v>0</v>
      </c>
      <c r="P671" s="31">
        <f t="shared" si="18"/>
        <v>828</v>
      </c>
      <c r="Q671" s="44">
        <f t="shared" si="19"/>
        <v>993.59999999999991</v>
      </c>
      <c r="R671" s="11" t="s">
        <v>50</v>
      </c>
      <c r="S671" s="12" t="s">
        <v>51</v>
      </c>
      <c r="T671" s="13">
        <f t="shared" si="20"/>
        <v>5</v>
      </c>
      <c r="U671" s="14" t="s">
        <v>54</v>
      </c>
      <c r="V671" s="13">
        <f t="shared" si="22"/>
        <v>5</v>
      </c>
      <c r="W671" s="14" t="s">
        <v>28</v>
      </c>
      <c r="X671" s="13">
        <f t="shared" si="21"/>
        <v>5</v>
      </c>
      <c r="Y671" s="12" t="s">
        <v>44</v>
      </c>
      <c r="Z671" s="12">
        <f t="shared" si="25"/>
        <v>18</v>
      </c>
      <c r="AA671" s="14" t="s">
        <v>45</v>
      </c>
      <c r="AB671" s="15">
        <f t="shared" si="26"/>
        <v>18</v>
      </c>
      <c r="AC671" s="14" t="s">
        <v>41</v>
      </c>
      <c r="AD671" s="12">
        <f t="shared" si="24"/>
        <v>23</v>
      </c>
      <c r="AE671" s="14"/>
      <c r="AF671" s="15"/>
      <c r="AG671" s="14" t="s">
        <v>30</v>
      </c>
      <c r="AH671" s="15">
        <v>46</v>
      </c>
      <c r="AI671" s="14" t="s">
        <v>46</v>
      </c>
      <c r="AJ671" s="15">
        <f t="shared" si="27"/>
        <v>22</v>
      </c>
      <c r="AK671" s="14" t="s">
        <v>31</v>
      </c>
      <c r="AL671" s="15">
        <v>1</v>
      </c>
    </row>
    <row r="672" spans="1:38" ht="15.75" customHeight="1">
      <c r="A672" s="3">
        <v>35</v>
      </c>
      <c r="B672" s="4">
        <f t="shared" si="14"/>
        <v>35.239999999999995</v>
      </c>
      <c r="C672" s="68">
        <f t="shared" si="23"/>
        <v>23.178807947019866</v>
      </c>
      <c r="D672" s="46">
        <f t="shared" si="15"/>
        <v>6</v>
      </c>
      <c r="E672" s="65" t="s">
        <v>52</v>
      </c>
      <c r="F672" s="3" t="s">
        <v>56</v>
      </c>
      <c r="G672" s="4">
        <v>1.51</v>
      </c>
      <c r="H672" s="4">
        <v>36</v>
      </c>
      <c r="I672" s="5">
        <v>23</v>
      </c>
      <c r="J672" s="3" t="s">
        <v>53</v>
      </c>
      <c r="K672" s="4">
        <v>0.51</v>
      </c>
      <c r="L672" s="4">
        <v>6</v>
      </c>
      <c r="M672" s="5">
        <v>1</v>
      </c>
      <c r="N672" s="8">
        <f t="shared" si="16"/>
        <v>828</v>
      </c>
      <c r="O672" s="2">
        <f t="shared" si="17"/>
        <v>6</v>
      </c>
      <c r="P672" s="9">
        <f t="shared" si="18"/>
        <v>834</v>
      </c>
      <c r="Q672" s="41">
        <f t="shared" si="19"/>
        <v>1000.8</v>
      </c>
      <c r="R672" s="18" t="s">
        <v>50</v>
      </c>
      <c r="S672" s="2" t="s">
        <v>51</v>
      </c>
      <c r="T672" s="47">
        <f t="shared" si="20"/>
        <v>6</v>
      </c>
      <c r="U672" s="8" t="s">
        <v>54</v>
      </c>
      <c r="V672" s="47">
        <f t="shared" si="22"/>
        <v>6</v>
      </c>
      <c r="W672" s="8" t="s">
        <v>28</v>
      </c>
      <c r="X672" s="47">
        <f t="shared" si="21"/>
        <v>6</v>
      </c>
      <c r="Y672" s="2" t="s">
        <v>44</v>
      </c>
      <c r="Z672" s="2">
        <f t="shared" si="25"/>
        <v>18</v>
      </c>
      <c r="AA672" s="8" t="s">
        <v>45</v>
      </c>
      <c r="AB672" s="16">
        <f t="shared" si="26"/>
        <v>18</v>
      </c>
      <c r="AC672" s="8" t="s">
        <v>41</v>
      </c>
      <c r="AD672" s="2">
        <f t="shared" si="24"/>
        <v>23</v>
      </c>
      <c r="AE672" s="8" t="s">
        <v>29</v>
      </c>
      <c r="AF672" s="16">
        <f>M672</f>
        <v>1</v>
      </c>
      <c r="AG672" s="8" t="s">
        <v>30</v>
      </c>
      <c r="AH672" s="16">
        <v>48</v>
      </c>
      <c r="AI672" s="8" t="s">
        <v>46</v>
      </c>
      <c r="AJ672" s="16">
        <f t="shared" si="27"/>
        <v>23</v>
      </c>
      <c r="AK672" s="8" t="s">
        <v>31</v>
      </c>
      <c r="AL672" s="16">
        <v>1</v>
      </c>
    </row>
    <row r="673" spans="1:38" ht="15.75" customHeight="1" thickBot="1">
      <c r="A673" s="34">
        <v>35.5</v>
      </c>
      <c r="B673" s="35">
        <f t="shared" si="14"/>
        <v>35.739999999999995</v>
      </c>
      <c r="C673" s="69">
        <f t="shared" si="23"/>
        <v>23.509933774834437</v>
      </c>
      <c r="D673" s="48">
        <f t="shared" si="15"/>
        <v>6</v>
      </c>
      <c r="E673" s="70" t="s">
        <v>52</v>
      </c>
      <c r="F673" s="34" t="s">
        <v>56</v>
      </c>
      <c r="G673" s="35">
        <v>1.51</v>
      </c>
      <c r="H673" s="35">
        <v>36</v>
      </c>
      <c r="I673" s="38">
        <v>23</v>
      </c>
      <c r="J673" s="34" t="s">
        <v>55</v>
      </c>
      <c r="K673" s="35">
        <v>1.01</v>
      </c>
      <c r="L673" s="35">
        <v>12</v>
      </c>
      <c r="M673" s="38">
        <v>1</v>
      </c>
      <c r="N673" s="23">
        <f t="shared" si="16"/>
        <v>828</v>
      </c>
      <c r="O673" s="21">
        <f t="shared" si="17"/>
        <v>12</v>
      </c>
      <c r="P673" s="39">
        <f t="shared" si="18"/>
        <v>840</v>
      </c>
      <c r="Q673" s="42">
        <f t="shared" si="19"/>
        <v>1008</v>
      </c>
      <c r="R673" s="20" t="s">
        <v>50</v>
      </c>
      <c r="S673" s="21" t="s">
        <v>51</v>
      </c>
      <c r="T673" s="49">
        <f t="shared" si="20"/>
        <v>6</v>
      </c>
      <c r="U673" s="23" t="s">
        <v>54</v>
      </c>
      <c r="V673" s="49">
        <f t="shared" si="22"/>
        <v>6</v>
      </c>
      <c r="W673" s="23" t="s">
        <v>28</v>
      </c>
      <c r="X673" s="49">
        <f t="shared" si="21"/>
        <v>6</v>
      </c>
      <c r="Y673" s="21" t="s">
        <v>44</v>
      </c>
      <c r="Z673" s="21">
        <f t="shared" si="25"/>
        <v>18</v>
      </c>
      <c r="AA673" s="23" t="s">
        <v>45</v>
      </c>
      <c r="AB673" s="24">
        <f t="shared" si="26"/>
        <v>18</v>
      </c>
      <c r="AC673" s="23" t="s">
        <v>41</v>
      </c>
      <c r="AD673" s="21">
        <f t="shared" si="24"/>
        <v>23</v>
      </c>
      <c r="AE673" s="23" t="s">
        <v>37</v>
      </c>
      <c r="AF673" s="24">
        <f>M673</f>
        <v>1</v>
      </c>
      <c r="AG673" s="23" t="s">
        <v>30</v>
      </c>
      <c r="AH673" s="24">
        <v>48</v>
      </c>
      <c r="AI673" s="23" t="s">
        <v>46</v>
      </c>
      <c r="AJ673" s="24">
        <f t="shared" si="27"/>
        <v>23</v>
      </c>
      <c r="AK673" s="23" t="s">
        <v>31</v>
      </c>
      <c r="AL673" s="24">
        <v>1</v>
      </c>
    </row>
    <row r="674" spans="1:38" ht="15.75" customHeight="1">
      <c r="A674" s="25">
        <v>36</v>
      </c>
      <c r="B674" s="26">
        <f t="shared" si="14"/>
        <v>36.24</v>
      </c>
      <c r="C674" s="66">
        <f t="shared" si="23"/>
        <v>23.841059602649008</v>
      </c>
      <c r="D674" s="43">
        <f t="shared" si="15"/>
        <v>6</v>
      </c>
      <c r="E674" s="67" t="s">
        <v>52</v>
      </c>
      <c r="F674" s="25" t="s">
        <v>56</v>
      </c>
      <c r="G674" s="26">
        <v>1.51</v>
      </c>
      <c r="H674" s="26">
        <v>36</v>
      </c>
      <c r="I674" s="30">
        <v>24</v>
      </c>
      <c r="J674" s="25"/>
      <c r="K674" s="26"/>
      <c r="L674" s="26"/>
      <c r="M674" s="30"/>
      <c r="N674" s="14">
        <f t="shared" si="16"/>
        <v>864</v>
      </c>
      <c r="O674" s="12">
        <f t="shared" si="17"/>
        <v>0</v>
      </c>
      <c r="P674" s="31">
        <f t="shared" si="18"/>
        <v>864</v>
      </c>
      <c r="Q674" s="44">
        <f t="shared" si="19"/>
        <v>1036.8</v>
      </c>
      <c r="R674" s="11" t="s">
        <v>50</v>
      </c>
      <c r="S674" s="12" t="s">
        <v>51</v>
      </c>
      <c r="T674" s="45">
        <f t="shared" si="20"/>
        <v>6</v>
      </c>
      <c r="U674" s="14" t="s">
        <v>54</v>
      </c>
      <c r="V674" s="45">
        <f t="shared" si="22"/>
        <v>6</v>
      </c>
      <c r="W674" s="14" t="s">
        <v>28</v>
      </c>
      <c r="X674" s="45">
        <f t="shared" si="21"/>
        <v>6</v>
      </c>
      <c r="Y674" s="12" t="s">
        <v>44</v>
      </c>
      <c r="Z674" s="12">
        <f t="shared" si="25"/>
        <v>18</v>
      </c>
      <c r="AA674" s="14" t="s">
        <v>45</v>
      </c>
      <c r="AB674" s="15">
        <f t="shared" si="26"/>
        <v>18</v>
      </c>
      <c r="AC674" s="14" t="s">
        <v>41</v>
      </c>
      <c r="AD674" s="12">
        <f t="shared" si="24"/>
        <v>24</v>
      </c>
      <c r="AE674" s="14"/>
      <c r="AF674" s="15"/>
      <c r="AG674" s="14" t="s">
        <v>30</v>
      </c>
      <c r="AH674" s="15">
        <v>48</v>
      </c>
      <c r="AI674" s="14" t="s">
        <v>46</v>
      </c>
      <c r="AJ674" s="15">
        <f t="shared" si="27"/>
        <v>23</v>
      </c>
      <c r="AK674" s="14" t="s">
        <v>31</v>
      </c>
      <c r="AL674" s="15">
        <v>1</v>
      </c>
    </row>
    <row r="675" spans="1:38" ht="15.75" customHeight="1">
      <c r="A675" s="3">
        <v>36.5</v>
      </c>
      <c r="B675" s="4">
        <f t="shared" si="14"/>
        <v>36.75</v>
      </c>
      <c r="C675" s="68">
        <f t="shared" si="23"/>
        <v>24.172185430463575</v>
      </c>
      <c r="D675" s="46">
        <f t="shared" si="15"/>
        <v>6</v>
      </c>
      <c r="E675" s="65" t="s">
        <v>52</v>
      </c>
      <c r="F675" s="3" t="s">
        <v>56</v>
      </c>
      <c r="G675" s="4">
        <v>1.51</v>
      </c>
      <c r="H675" s="4">
        <v>36</v>
      </c>
      <c r="I675" s="5">
        <v>24</v>
      </c>
      <c r="J675" s="3" t="s">
        <v>53</v>
      </c>
      <c r="K675" s="4">
        <v>0.51</v>
      </c>
      <c r="L675" s="4">
        <v>6</v>
      </c>
      <c r="M675" s="5">
        <v>1</v>
      </c>
      <c r="N675" s="8">
        <f t="shared" si="16"/>
        <v>864</v>
      </c>
      <c r="O675" s="2">
        <f t="shared" si="17"/>
        <v>6</v>
      </c>
      <c r="P675" s="9">
        <f t="shared" si="18"/>
        <v>870</v>
      </c>
      <c r="Q675" s="41">
        <f t="shared" si="19"/>
        <v>1044</v>
      </c>
      <c r="R675" s="18" t="s">
        <v>50</v>
      </c>
      <c r="S675" s="2" t="s">
        <v>51</v>
      </c>
      <c r="T675" s="47">
        <f t="shared" si="20"/>
        <v>6</v>
      </c>
      <c r="U675" s="8" t="s">
        <v>54</v>
      </c>
      <c r="V675" s="47">
        <f t="shared" si="22"/>
        <v>6</v>
      </c>
      <c r="W675" s="8" t="s">
        <v>28</v>
      </c>
      <c r="X675" s="47">
        <f t="shared" si="21"/>
        <v>6</v>
      </c>
      <c r="Y675" s="2" t="s">
        <v>44</v>
      </c>
      <c r="Z675" s="2">
        <f t="shared" si="25"/>
        <v>19</v>
      </c>
      <c r="AA675" s="8" t="s">
        <v>45</v>
      </c>
      <c r="AB675" s="16">
        <f t="shared" si="26"/>
        <v>19</v>
      </c>
      <c r="AC675" s="8" t="s">
        <v>41</v>
      </c>
      <c r="AD675" s="2">
        <f t="shared" si="24"/>
        <v>24</v>
      </c>
      <c r="AE675" s="8" t="s">
        <v>29</v>
      </c>
      <c r="AF675" s="16">
        <f>M675</f>
        <v>1</v>
      </c>
      <c r="AG675" s="8" t="s">
        <v>30</v>
      </c>
      <c r="AH675" s="16">
        <v>50</v>
      </c>
      <c r="AI675" s="8" t="s">
        <v>46</v>
      </c>
      <c r="AJ675" s="16">
        <f t="shared" si="27"/>
        <v>24</v>
      </c>
      <c r="AK675" s="8" t="s">
        <v>31</v>
      </c>
      <c r="AL675" s="16">
        <v>1</v>
      </c>
    </row>
    <row r="676" spans="1:38" ht="15.75" customHeight="1" thickBot="1">
      <c r="A676" s="34">
        <v>37</v>
      </c>
      <c r="B676" s="35">
        <f t="shared" si="14"/>
        <v>37.25</v>
      </c>
      <c r="C676" s="69">
        <f t="shared" si="23"/>
        <v>24.503311258278146</v>
      </c>
      <c r="D676" s="48">
        <f t="shared" si="15"/>
        <v>6</v>
      </c>
      <c r="E676" s="70" t="s">
        <v>52</v>
      </c>
      <c r="F676" s="34" t="s">
        <v>56</v>
      </c>
      <c r="G676" s="35">
        <v>1.51</v>
      </c>
      <c r="H676" s="35">
        <v>36</v>
      </c>
      <c r="I676" s="38">
        <v>24</v>
      </c>
      <c r="J676" s="34" t="s">
        <v>55</v>
      </c>
      <c r="K676" s="35">
        <v>1.01</v>
      </c>
      <c r="L676" s="35">
        <v>12</v>
      </c>
      <c r="M676" s="38">
        <v>1</v>
      </c>
      <c r="N676" s="23">
        <f t="shared" si="16"/>
        <v>864</v>
      </c>
      <c r="O676" s="21">
        <f t="shared" si="17"/>
        <v>12</v>
      </c>
      <c r="P676" s="39">
        <f t="shared" si="18"/>
        <v>876</v>
      </c>
      <c r="Q676" s="42">
        <f t="shared" si="19"/>
        <v>1051.2</v>
      </c>
      <c r="R676" s="20" t="s">
        <v>50</v>
      </c>
      <c r="S676" s="21" t="s">
        <v>51</v>
      </c>
      <c r="T676" s="49">
        <f t="shared" si="20"/>
        <v>6</v>
      </c>
      <c r="U676" s="23" t="s">
        <v>54</v>
      </c>
      <c r="V676" s="49">
        <f t="shared" si="22"/>
        <v>6</v>
      </c>
      <c r="W676" s="23" t="s">
        <v>28</v>
      </c>
      <c r="X676" s="49">
        <f t="shared" si="21"/>
        <v>6</v>
      </c>
      <c r="Y676" s="21" t="s">
        <v>44</v>
      </c>
      <c r="Z676" s="21">
        <f t="shared" si="25"/>
        <v>19</v>
      </c>
      <c r="AA676" s="23" t="s">
        <v>45</v>
      </c>
      <c r="AB676" s="24">
        <f t="shared" si="26"/>
        <v>19</v>
      </c>
      <c r="AC676" s="23" t="s">
        <v>41</v>
      </c>
      <c r="AD676" s="21">
        <f t="shared" si="24"/>
        <v>24</v>
      </c>
      <c r="AE676" s="23" t="s">
        <v>37</v>
      </c>
      <c r="AF676" s="24">
        <f>M676</f>
        <v>1</v>
      </c>
      <c r="AG676" s="23" t="s">
        <v>30</v>
      </c>
      <c r="AH676" s="24">
        <v>50</v>
      </c>
      <c r="AI676" s="23" t="s">
        <v>46</v>
      </c>
      <c r="AJ676" s="24">
        <f t="shared" si="27"/>
        <v>24</v>
      </c>
      <c r="AK676" s="23" t="s">
        <v>31</v>
      </c>
      <c r="AL676" s="24">
        <v>1</v>
      </c>
    </row>
    <row r="677" spans="1:38" ht="15.75" customHeight="1">
      <c r="A677" s="25">
        <v>37.5</v>
      </c>
      <c r="B677" s="26">
        <f t="shared" si="14"/>
        <v>37.75</v>
      </c>
      <c r="C677" s="66">
        <f t="shared" si="23"/>
        <v>24.834437086092716</v>
      </c>
      <c r="D677" s="43">
        <f t="shared" si="15"/>
        <v>6</v>
      </c>
      <c r="E677" s="67" t="s">
        <v>52</v>
      </c>
      <c r="F677" s="25" t="s">
        <v>56</v>
      </c>
      <c r="G677" s="26">
        <v>1.51</v>
      </c>
      <c r="H677" s="26">
        <v>36</v>
      </c>
      <c r="I677" s="30">
        <v>25</v>
      </c>
      <c r="J677" s="25"/>
      <c r="K677" s="26"/>
      <c r="L677" s="26"/>
      <c r="M677" s="30"/>
      <c r="N677" s="14">
        <f t="shared" si="16"/>
        <v>900</v>
      </c>
      <c r="O677" s="12">
        <f t="shared" si="17"/>
        <v>0</v>
      </c>
      <c r="P677" s="31">
        <f t="shared" si="18"/>
        <v>900</v>
      </c>
      <c r="Q677" s="44">
        <f t="shared" si="19"/>
        <v>1080</v>
      </c>
      <c r="R677" s="11" t="s">
        <v>50</v>
      </c>
      <c r="S677" s="12" t="s">
        <v>51</v>
      </c>
      <c r="T677" s="45">
        <f t="shared" si="20"/>
        <v>6</v>
      </c>
      <c r="U677" s="14" t="s">
        <v>54</v>
      </c>
      <c r="V677" s="45">
        <f t="shared" si="22"/>
        <v>6</v>
      </c>
      <c r="W677" s="14" t="s">
        <v>28</v>
      </c>
      <c r="X677" s="45">
        <f t="shared" si="21"/>
        <v>6</v>
      </c>
      <c r="Y677" s="12" t="s">
        <v>44</v>
      </c>
      <c r="Z677" s="12">
        <f t="shared" si="25"/>
        <v>19</v>
      </c>
      <c r="AA677" s="14" t="s">
        <v>45</v>
      </c>
      <c r="AB677" s="15">
        <f t="shared" si="26"/>
        <v>19</v>
      </c>
      <c r="AC677" s="14" t="s">
        <v>41</v>
      </c>
      <c r="AD677" s="12">
        <f t="shared" si="24"/>
        <v>25</v>
      </c>
      <c r="AE677" s="14"/>
      <c r="AF677" s="15"/>
      <c r="AG677" s="14" t="s">
        <v>30</v>
      </c>
      <c r="AH677" s="15">
        <v>50</v>
      </c>
      <c r="AI677" s="14" t="s">
        <v>46</v>
      </c>
      <c r="AJ677" s="15">
        <f t="shared" si="27"/>
        <v>24</v>
      </c>
      <c r="AK677" s="14" t="s">
        <v>31</v>
      </c>
      <c r="AL677" s="15">
        <v>1</v>
      </c>
    </row>
    <row r="678" spans="1:38" ht="15.75" customHeight="1">
      <c r="A678" s="3">
        <v>38</v>
      </c>
      <c r="B678" s="4">
        <f t="shared" si="14"/>
        <v>38.26</v>
      </c>
      <c r="C678" s="68">
        <f t="shared" si="23"/>
        <v>25.165562913907284</v>
      </c>
      <c r="D678" s="46">
        <f t="shared" si="15"/>
        <v>6</v>
      </c>
      <c r="E678" s="65" t="s">
        <v>52</v>
      </c>
      <c r="F678" s="3" t="s">
        <v>56</v>
      </c>
      <c r="G678" s="4">
        <v>1.51</v>
      </c>
      <c r="H678" s="4">
        <v>36</v>
      </c>
      <c r="I678" s="5">
        <v>25</v>
      </c>
      <c r="J678" s="3" t="s">
        <v>53</v>
      </c>
      <c r="K678" s="4">
        <v>0.51</v>
      </c>
      <c r="L678" s="4">
        <v>6</v>
      </c>
      <c r="M678" s="5">
        <v>1</v>
      </c>
      <c r="N678" s="8">
        <f t="shared" si="16"/>
        <v>900</v>
      </c>
      <c r="O678" s="2">
        <f t="shared" si="17"/>
        <v>6</v>
      </c>
      <c r="P678" s="9">
        <f t="shared" si="18"/>
        <v>906</v>
      </c>
      <c r="Q678" s="41">
        <f t="shared" si="19"/>
        <v>1087.2</v>
      </c>
      <c r="R678" s="18" t="s">
        <v>50</v>
      </c>
      <c r="S678" s="2" t="s">
        <v>51</v>
      </c>
      <c r="T678" s="47">
        <f t="shared" si="20"/>
        <v>6</v>
      </c>
      <c r="U678" s="8" t="s">
        <v>54</v>
      </c>
      <c r="V678" s="47">
        <f t="shared" si="22"/>
        <v>6</v>
      </c>
      <c r="W678" s="8" t="s">
        <v>28</v>
      </c>
      <c r="X678" s="47">
        <f t="shared" si="21"/>
        <v>6</v>
      </c>
      <c r="Y678" s="2" t="s">
        <v>44</v>
      </c>
      <c r="Z678" s="2">
        <f t="shared" si="25"/>
        <v>20</v>
      </c>
      <c r="AA678" s="8" t="s">
        <v>45</v>
      </c>
      <c r="AB678" s="16">
        <f t="shared" si="26"/>
        <v>20</v>
      </c>
      <c r="AC678" s="8" t="s">
        <v>41</v>
      </c>
      <c r="AD678" s="2">
        <f t="shared" si="24"/>
        <v>25</v>
      </c>
      <c r="AE678" s="8" t="s">
        <v>29</v>
      </c>
      <c r="AF678" s="16">
        <f>M678</f>
        <v>1</v>
      </c>
      <c r="AG678" s="8" t="s">
        <v>30</v>
      </c>
      <c r="AH678" s="16">
        <v>52</v>
      </c>
      <c r="AI678" s="8" t="s">
        <v>46</v>
      </c>
      <c r="AJ678" s="16">
        <f t="shared" si="27"/>
        <v>25</v>
      </c>
      <c r="AK678" s="8" t="s">
        <v>31</v>
      </c>
      <c r="AL678" s="16">
        <v>1</v>
      </c>
    </row>
    <row r="679" spans="1:38" ht="15.75" customHeight="1" thickBot="1">
      <c r="A679" s="34">
        <v>38.5</v>
      </c>
      <c r="B679" s="35">
        <f t="shared" si="14"/>
        <v>38.76</v>
      </c>
      <c r="C679" s="69">
        <f t="shared" si="23"/>
        <v>25.496688741721854</v>
      </c>
      <c r="D679" s="48">
        <f t="shared" si="15"/>
        <v>6</v>
      </c>
      <c r="E679" s="70" t="s">
        <v>52</v>
      </c>
      <c r="F679" s="34" t="s">
        <v>56</v>
      </c>
      <c r="G679" s="35">
        <v>1.51</v>
      </c>
      <c r="H679" s="35">
        <v>36</v>
      </c>
      <c r="I679" s="38">
        <v>25</v>
      </c>
      <c r="J679" s="34" t="s">
        <v>55</v>
      </c>
      <c r="K679" s="35">
        <v>1.01</v>
      </c>
      <c r="L679" s="35">
        <v>12</v>
      </c>
      <c r="M679" s="38">
        <v>1</v>
      </c>
      <c r="N679" s="23">
        <f t="shared" si="16"/>
        <v>900</v>
      </c>
      <c r="O679" s="21">
        <f t="shared" si="17"/>
        <v>12</v>
      </c>
      <c r="P679" s="39">
        <f t="shared" si="18"/>
        <v>912</v>
      </c>
      <c r="Q679" s="42">
        <f t="shared" si="19"/>
        <v>1094.3999999999999</v>
      </c>
      <c r="R679" s="20" t="s">
        <v>50</v>
      </c>
      <c r="S679" s="21" t="s">
        <v>51</v>
      </c>
      <c r="T679" s="49">
        <f t="shared" si="20"/>
        <v>6</v>
      </c>
      <c r="U679" s="23" t="s">
        <v>54</v>
      </c>
      <c r="V679" s="49">
        <f t="shared" si="22"/>
        <v>6</v>
      </c>
      <c r="W679" s="23" t="s">
        <v>28</v>
      </c>
      <c r="X679" s="49">
        <f t="shared" si="21"/>
        <v>6</v>
      </c>
      <c r="Y679" s="21" t="s">
        <v>44</v>
      </c>
      <c r="Z679" s="21">
        <f t="shared" si="25"/>
        <v>20</v>
      </c>
      <c r="AA679" s="23" t="s">
        <v>45</v>
      </c>
      <c r="AB679" s="24">
        <f t="shared" si="26"/>
        <v>20</v>
      </c>
      <c r="AC679" s="23" t="s">
        <v>41</v>
      </c>
      <c r="AD679" s="21">
        <f t="shared" si="24"/>
        <v>25</v>
      </c>
      <c r="AE679" s="23" t="s">
        <v>37</v>
      </c>
      <c r="AF679" s="24">
        <f>M679</f>
        <v>1</v>
      </c>
      <c r="AG679" s="23" t="s">
        <v>30</v>
      </c>
      <c r="AH679" s="24">
        <v>52</v>
      </c>
      <c r="AI679" s="23" t="s">
        <v>46</v>
      </c>
      <c r="AJ679" s="24">
        <f t="shared" si="27"/>
        <v>25</v>
      </c>
      <c r="AK679" s="23" t="s">
        <v>31</v>
      </c>
      <c r="AL679" s="24">
        <v>1</v>
      </c>
    </row>
    <row r="680" spans="1:38" ht="15.75" customHeight="1">
      <c r="A680" s="25">
        <v>39</v>
      </c>
      <c r="B680" s="26">
        <f t="shared" si="14"/>
        <v>39.26</v>
      </c>
      <c r="C680" s="66">
        <f t="shared" si="23"/>
        <v>25.827814569536425</v>
      </c>
      <c r="D680" s="43">
        <f t="shared" si="15"/>
        <v>6</v>
      </c>
      <c r="E680" s="67" t="s">
        <v>52</v>
      </c>
      <c r="F680" s="25" t="s">
        <v>56</v>
      </c>
      <c r="G680" s="26">
        <v>1.51</v>
      </c>
      <c r="H680" s="26">
        <v>36</v>
      </c>
      <c r="I680" s="30">
        <v>26</v>
      </c>
      <c r="J680" s="25"/>
      <c r="K680" s="26"/>
      <c r="L680" s="26"/>
      <c r="M680" s="30"/>
      <c r="N680" s="14">
        <f t="shared" si="16"/>
        <v>936</v>
      </c>
      <c r="O680" s="12">
        <f t="shared" si="17"/>
        <v>0</v>
      </c>
      <c r="P680" s="31">
        <f t="shared" si="18"/>
        <v>936</v>
      </c>
      <c r="Q680" s="44">
        <f t="shared" si="19"/>
        <v>1123.2</v>
      </c>
      <c r="R680" s="11" t="s">
        <v>50</v>
      </c>
      <c r="S680" s="12" t="s">
        <v>51</v>
      </c>
      <c r="T680" s="45">
        <f t="shared" si="20"/>
        <v>6</v>
      </c>
      <c r="U680" s="14" t="s">
        <v>54</v>
      </c>
      <c r="V680" s="45">
        <f t="shared" si="22"/>
        <v>6</v>
      </c>
      <c r="W680" s="14" t="s">
        <v>28</v>
      </c>
      <c r="X680" s="45">
        <f t="shared" si="21"/>
        <v>6</v>
      </c>
      <c r="Y680" s="12" t="s">
        <v>44</v>
      </c>
      <c r="Z680" s="12">
        <f t="shared" si="25"/>
        <v>20</v>
      </c>
      <c r="AA680" s="14" t="s">
        <v>45</v>
      </c>
      <c r="AB680" s="15">
        <f t="shared" si="26"/>
        <v>20</v>
      </c>
      <c r="AC680" s="14" t="s">
        <v>41</v>
      </c>
      <c r="AD680" s="12">
        <f t="shared" si="24"/>
        <v>26</v>
      </c>
      <c r="AE680" s="14"/>
      <c r="AF680" s="15"/>
      <c r="AG680" s="14" t="s">
        <v>30</v>
      </c>
      <c r="AH680" s="15">
        <v>52</v>
      </c>
      <c r="AI680" s="14" t="s">
        <v>46</v>
      </c>
      <c r="AJ680" s="15">
        <f t="shared" si="27"/>
        <v>25</v>
      </c>
      <c r="AK680" s="14" t="s">
        <v>31</v>
      </c>
      <c r="AL680" s="15">
        <v>1</v>
      </c>
    </row>
    <row r="681" spans="1:38" ht="15.75" customHeight="1">
      <c r="A681" s="3">
        <v>39.5</v>
      </c>
      <c r="B681" s="4">
        <f t="shared" si="14"/>
        <v>39.769999999999996</v>
      </c>
      <c r="C681" s="68">
        <f t="shared" si="23"/>
        <v>26.158940397350992</v>
      </c>
      <c r="D681" s="46">
        <f t="shared" si="15"/>
        <v>6</v>
      </c>
      <c r="E681" s="65" t="s">
        <v>52</v>
      </c>
      <c r="F681" s="3" t="s">
        <v>56</v>
      </c>
      <c r="G681" s="4">
        <v>1.51</v>
      </c>
      <c r="H681" s="4">
        <v>36</v>
      </c>
      <c r="I681" s="5">
        <v>26</v>
      </c>
      <c r="J681" s="3" t="s">
        <v>53</v>
      </c>
      <c r="K681" s="4">
        <v>0.51</v>
      </c>
      <c r="L681" s="4">
        <v>6</v>
      </c>
      <c r="M681" s="5">
        <v>1</v>
      </c>
      <c r="N681" s="8">
        <f t="shared" si="16"/>
        <v>936</v>
      </c>
      <c r="O681" s="2">
        <f t="shared" si="17"/>
        <v>6</v>
      </c>
      <c r="P681" s="9">
        <f t="shared" si="18"/>
        <v>942</v>
      </c>
      <c r="Q681" s="41">
        <f t="shared" si="19"/>
        <v>1130.3999999999999</v>
      </c>
      <c r="R681" s="18" t="s">
        <v>50</v>
      </c>
      <c r="S681" s="2" t="s">
        <v>51</v>
      </c>
      <c r="T681" s="47">
        <f t="shared" si="20"/>
        <v>6</v>
      </c>
      <c r="U681" s="8" t="s">
        <v>54</v>
      </c>
      <c r="V681" s="47">
        <f t="shared" si="22"/>
        <v>6</v>
      </c>
      <c r="W681" s="8" t="s">
        <v>28</v>
      </c>
      <c r="X681" s="47">
        <f t="shared" si="21"/>
        <v>6</v>
      </c>
      <c r="Y681" s="2" t="s">
        <v>44</v>
      </c>
      <c r="Z681" s="2">
        <f t="shared" si="25"/>
        <v>21</v>
      </c>
      <c r="AA681" s="8" t="s">
        <v>45</v>
      </c>
      <c r="AB681" s="16">
        <f t="shared" si="26"/>
        <v>21</v>
      </c>
      <c r="AC681" s="8" t="s">
        <v>41</v>
      </c>
      <c r="AD681" s="2">
        <f t="shared" si="24"/>
        <v>26</v>
      </c>
      <c r="AE681" s="8" t="s">
        <v>29</v>
      </c>
      <c r="AF681" s="16">
        <f>M681</f>
        <v>1</v>
      </c>
      <c r="AG681" s="8" t="s">
        <v>30</v>
      </c>
      <c r="AH681" s="16">
        <v>54</v>
      </c>
      <c r="AI681" s="8" t="s">
        <v>46</v>
      </c>
      <c r="AJ681" s="16">
        <f t="shared" si="27"/>
        <v>26</v>
      </c>
      <c r="AK681" s="8" t="s">
        <v>31</v>
      </c>
      <c r="AL681" s="16">
        <v>1</v>
      </c>
    </row>
    <row r="682" spans="1:38" ht="15.75" customHeight="1" thickBot="1">
      <c r="A682" s="34">
        <v>40</v>
      </c>
      <c r="B682" s="35">
        <f t="shared" si="14"/>
        <v>40.269999999999996</v>
      </c>
      <c r="C682" s="69">
        <f t="shared" si="23"/>
        <v>26.490066225165563</v>
      </c>
      <c r="D682" s="48">
        <f t="shared" si="15"/>
        <v>6</v>
      </c>
      <c r="E682" s="70" t="s">
        <v>52</v>
      </c>
      <c r="F682" s="34" t="s">
        <v>56</v>
      </c>
      <c r="G682" s="35">
        <v>1.51</v>
      </c>
      <c r="H682" s="35">
        <v>36</v>
      </c>
      <c r="I682" s="38">
        <v>26</v>
      </c>
      <c r="J682" s="34" t="s">
        <v>55</v>
      </c>
      <c r="K682" s="35">
        <v>1.01</v>
      </c>
      <c r="L682" s="35">
        <v>12</v>
      </c>
      <c r="M682" s="38">
        <v>1</v>
      </c>
      <c r="N682" s="23">
        <f t="shared" si="16"/>
        <v>936</v>
      </c>
      <c r="O682" s="21">
        <f t="shared" si="17"/>
        <v>12</v>
      </c>
      <c r="P682" s="39">
        <f t="shared" si="18"/>
        <v>948</v>
      </c>
      <c r="Q682" s="42">
        <f t="shared" si="19"/>
        <v>1137.5999999999999</v>
      </c>
      <c r="R682" s="20" t="s">
        <v>50</v>
      </c>
      <c r="S682" s="21" t="s">
        <v>51</v>
      </c>
      <c r="T682" s="49">
        <f t="shared" si="20"/>
        <v>6</v>
      </c>
      <c r="U682" s="23" t="s">
        <v>54</v>
      </c>
      <c r="V682" s="49">
        <f t="shared" si="22"/>
        <v>6</v>
      </c>
      <c r="W682" s="23" t="s">
        <v>28</v>
      </c>
      <c r="X682" s="49">
        <f t="shared" si="21"/>
        <v>6</v>
      </c>
      <c r="Y682" s="21" t="s">
        <v>44</v>
      </c>
      <c r="Z682" s="21">
        <f t="shared" si="25"/>
        <v>21</v>
      </c>
      <c r="AA682" s="23" t="s">
        <v>45</v>
      </c>
      <c r="AB682" s="24">
        <f t="shared" si="26"/>
        <v>21</v>
      </c>
      <c r="AC682" s="23" t="s">
        <v>41</v>
      </c>
      <c r="AD682" s="21">
        <f t="shared" si="24"/>
        <v>26</v>
      </c>
      <c r="AE682" s="23" t="s">
        <v>37</v>
      </c>
      <c r="AF682" s="24">
        <f>M682</f>
        <v>1</v>
      </c>
      <c r="AG682" s="23" t="s">
        <v>30</v>
      </c>
      <c r="AH682" s="24">
        <v>54</v>
      </c>
      <c r="AI682" s="23" t="s">
        <v>46</v>
      </c>
      <c r="AJ682" s="24">
        <f t="shared" si="27"/>
        <v>26</v>
      </c>
      <c r="AK682" s="23" t="s">
        <v>31</v>
      </c>
      <c r="AL682" s="24">
        <v>1</v>
      </c>
    </row>
    <row r="683" spans="1:38" ht="15.75" customHeight="1">
      <c r="A683" s="25">
        <v>40.5</v>
      </c>
      <c r="B683" s="26">
        <f t="shared" si="14"/>
        <v>40.770000000000003</v>
      </c>
      <c r="C683" s="66">
        <f t="shared" si="23"/>
        <v>26.821192052980134</v>
      </c>
      <c r="D683" s="43">
        <f t="shared" si="15"/>
        <v>6</v>
      </c>
      <c r="E683" s="67" t="s">
        <v>52</v>
      </c>
      <c r="F683" s="25" t="s">
        <v>56</v>
      </c>
      <c r="G683" s="26">
        <v>1.51</v>
      </c>
      <c r="H683" s="26">
        <v>36</v>
      </c>
      <c r="I683" s="30">
        <v>27</v>
      </c>
      <c r="J683" s="25"/>
      <c r="K683" s="26"/>
      <c r="L683" s="26"/>
      <c r="M683" s="30"/>
      <c r="N683" s="14">
        <f t="shared" si="16"/>
        <v>972</v>
      </c>
      <c r="O683" s="12">
        <f t="shared" si="17"/>
        <v>0</v>
      </c>
      <c r="P683" s="31">
        <f t="shared" si="18"/>
        <v>972</v>
      </c>
      <c r="Q683" s="44">
        <f t="shared" si="19"/>
        <v>1166.3999999999999</v>
      </c>
      <c r="R683" s="11" t="s">
        <v>50</v>
      </c>
      <c r="S683" s="12" t="s">
        <v>51</v>
      </c>
      <c r="T683" s="45">
        <f t="shared" si="20"/>
        <v>6</v>
      </c>
      <c r="U683" s="14" t="s">
        <v>54</v>
      </c>
      <c r="V683" s="45">
        <f t="shared" si="22"/>
        <v>6</v>
      </c>
      <c r="W683" s="14" t="s">
        <v>28</v>
      </c>
      <c r="X683" s="45">
        <f t="shared" si="21"/>
        <v>6</v>
      </c>
      <c r="Y683" s="12" t="s">
        <v>44</v>
      </c>
      <c r="Z683" s="12">
        <f t="shared" si="25"/>
        <v>21</v>
      </c>
      <c r="AA683" s="14" t="s">
        <v>45</v>
      </c>
      <c r="AB683" s="15">
        <f t="shared" si="26"/>
        <v>21</v>
      </c>
      <c r="AC683" s="14" t="s">
        <v>41</v>
      </c>
      <c r="AD683" s="12">
        <f t="shared" si="24"/>
        <v>27</v>
      </c>
      <c r="AE683" s="14"/>
      <c r="AF683" s="15"/>
      <c r="AG683" s="14" t="s">
        <v>30</v>
      </c>
      <c r="AH683" s="15">
        <v>54</v>
      </c>
      <c r="AI683" s="14" t="s">
        <v>46</v>
      </c>
      <c r="AJ683" s="15">
        <f t="shared" si="27"/>
        <v>26</v>
      </c>
      <c r="AK683" s="14" t="s">
        <v>31</v>
      </c>
      <c r="AL683" s="15">
        <v>1</v>
      </c>
    </row>
    <row r="684" spans="1:38" ht="15.75" customHeight="1">
      <c r="A684" s="3">
        <v>41</v>
      </c>
      <c r="B684" s="4">
        <f t="shared" si="14"/>
        <v>41.28</v>
      </c>
      <c r="C684" s="68">
        <f t="shared" si="23"/>
        <v>27.152317880794701</v>
      </c>
      <c r="D684" s="46">
        <f t="shared" si="15"/>
        <v>6</v>
      </c>
      <c r="E684" s="65" t="s">
        <v>52</v>
      </c>
      <c r="F684" s="3" t="s">
        <v>56</v>
      </c>
      <c r="G684" s="4">
        <v>1.51</v>
      </c>
      <c r="H684" s="4">
        <v>36</v>
      </c>
      <c r="I684" s="5">
        <v>27</v>
      </c>
      <c r="J684" s="3" t="s">
        <v>53</v>
      </c>
      <c r="K684" s="4">
        <v>0.51</v>
      </c>
      <c r="L684" s="4">
        <v>6</v>
      </c>
      <c r="M684" s="5">
        <v>1</v>
      </c>
      <c r="N684" s="8">
        <f t="shared" si="16"/>
        <v>972</v>
      </c>
      <c r="O684" s="2">
        <f t="shared" si="17"/>
        <v>6</v>
      </c>
      <c r="P684" s="9">
        <f t="shared" si="18"/>
        <v>978</v>
      </c>
      <c r="Q684" s="41">
        <f t="shared" si="19"/>
        <v>1173.5999999999999</v>
      </c>
      <c r="R684" s="18" t="s">
        <v>50</v>
      </c>
      <c r="S684" s="2" t="s">
        <v>51</v>
      </c>
      <c r="T684" s="47">
        <f t="shared" si="20"/>
        <v>6</v>
      </c>
      <c r="U684" s="8" t="s">
        <v>54</v>
      </c>
      <c r="V684" s="47">
        <f t="shared" si="22"/>
        <v>6</v>
      </c>
      <c r="W684" s="8" t="s">
        <v>28</v>
      </c>
      <c r="X684" s="47">
        <f t="shared" si="21"/>
        <v>6</v>
      </c>
      <c r="Y684" s="2" t="s">
        <v>44</v>
      </c>
      <c r="Z684" s="2">
        <f t="shared" si="25"/>
        <v>22</v>
      </c>
      <c r="AA684" s="8" t="s">
        <v>45</v>
      </c>
      <c r="AB684" s="16">
        <f t="shared" si="26"/>
        <v>22</v>
      </c>
      <c r="AC684" s="8" t="s">
        <v>41</v>
      </c>
      <c r="AD684" s="2">
        <f t="shared" si="24"/>
        <v>27</v>
      </c>
      <c r="AE684" s="8" t="s">
        <v>29</v>
      </c>
      <c r="AF684" s="16">
        <f>M684</f>
        <v>1</v>
      </c>
      <c r="AG684" s="8" t="s">
        <v>30</v>
      </c>
      <c r="AH684" s="16">
        <v>56</v>
      </c>
      <c r="AI684" s="8" t="s">
        <v>46</v>
      </c>
      <c r="AJ684" s="16">
        <f t="shared" si="27"/>
        <v>27</v>
      </c>
      <c r="AK684" s="8" t="s">
        <v>31</v>
      </c>
      <c r="AL684" s="16">
        <v>1</v>
      </c>
    </row>
    <row r="685" spans="1:38" ht="15.75" customHeight="1" thickBot="1">
      <c r="A685" s="34">
        <v>41.5</v>
      </c>
      <c r="B685" s="35">
        <f t="shared" si="14"/>
        <v>41.78</v>
      </c>
      <c r="C685" s="69">
        <f t="shared" si="23"/>
        <v>27.483443708609272</v>
      </c>
      <c r="D685" s="48">
        <f t="shared" si="15"/>
        <v>6</v>
      </c>
      <c r="E685" s="70" t="s">
        <v>52</v>
      </c>
      <c r="F685" s="34" t="s">
        <v>56</v>
      </c>
      <c r="G685" s="35">
        <v>1.51</v>
      </c>
      <c r="H685" s="35">
        <v>36</v>
      </c>
      <c r="I685" s="38">
        <v>27</v>
      </c>
      <c r="J685" s="34" t="s">
        <v>55</v>
      </c>
      <c r="K685" s="35">
        <v>1.01</v>
      </c>
      <c r="L685" s="35">
        <v>12</v>
      </c>
      <c r="M685" s="38">
        <v>1</v>
      </c>
      <c r="N685" s="23">
        <f t="shared" si="16"/>
        <v>972</v>
      </c>
      <c r="O685" s="21">
        <f t="shared" si="17"/>
        <v>12</v>
      </c>
      <c r="P685" s="39">
        <f t="shared" si="18"/>
        <v>984</v>
      </c>
      <c r="Q685" s="42">
        <f t="shared" si="19"/>
        <v>1180.8</v>
      </c>
      <c r="R685" s="20" t="s">
        <v>50</v>
      </c>
      <c r="S685" s="21" t="s">
        <v>51</v>
      </c>
      <c r="T685" s="49">
        <f t="shared" si="20"/>
        <v>6</v>
      </c>
      <c r="U685" s="23" t="s">
        <v>54</v>
      </c>
      <c r="V685" s="49">
        <f t="shared" si="22"/>
        <v>6</v>
      </c>
      <c r="W685" s="23" t="s">
        <v>28</v>
      </c>
      <c r="X685" s="49">
        <f t="shared" si="21"/>
        <v>6</v>
      </c>
      <c r="Y685" s="21" t="s">
        <v>44</v>
      </c>
      <c r="Z685" s="21">
        <f t="shared" si="25"/>
        <v>22</v>
      </c>
      <c r="AA685" s="23" t="s">
        <v>45</v>
      </c>
      <c r="AB685" s="24">
        <f t="shared" si="26"/>
        <v>22</v>
      </c>
      <c r="AC685" s="23" t="s">
        <v>41</v>
      </c>
      <c r="AD685" s="21">
        <f t="shared" si="24"/>
        <v>27</v>
      </c>
      <c r="AE685" s="23" t="s">
        <v>37</v>
      </c>
      <c r="AF685" s="24">
        <f>M685</f>
        <v>1</v>
      </c>
      <c r="AG685" s="23" t="s">
        <v>30</v>
      </c>
      <c r="AH685" s="24">
        <v>56</v>
      </c>
      <c r="AI685" s="23" t="s">
        <v>46</v>
      </c>
      <c r="AJ685" s="24">
        <f t="shared" si="27"/>
        <v>27</v>
      </c>
      <c r="AK685" s="23" t="s">
        <v>31</v>
      </c>
      <c r="AL685" s="24">
        <v>1</v>
      </c>
    </row>
    <row r="686" spans="1:38" ht="15.75" customHeight="1">
      <c r="A686" s="25">
        <v>42</v>
      </c>
      <c r="B686" s="26">
        <f t="shared" si="14"/>
        <v>42.28</v>
      </c>
      <c r="C686" s="66">
        <f t="shared" si="23"/>
        <v>27.814569536423839</v>
      </c>
      <c r="D686" s="28">
        <f t="shared" si="15"/>
        <v>7</v>
      </c>
      <c r="E686" s="67" t="s">
        <v>52</v>
      </c>
      <c r="F686" s="25" t="s">
        <v>56</v>
      </c>
      <c r="G686" s="26">
        <v>1.51</v>
      </c>
      <c r="H686" s="26">
        <v>36</v>
      </c>
      <c r="I686" s="30">
        <v>28</v>
      </c>
      <c r="J686" s="25"/>
      <c r="K686" s="26"/>
      <c r="L686" s="26"/>
      <c r="M686" s="30"/>
      <c r="N686" s="14">
        <f t="shared" si="16"/>
        <v>1008</v>
      </c>
      <c r="O686" s="12">
        <f t="shared" si="17"/>
        <v>0</v>
      </c>
      <c r="P686" s="31">
        <f t="shared" si="18"/>
        <v>1008</v>
      </c>
      <c r="Q686" s="44">
        <f t="shared" si="19"/>
        <v>1209.5999999999999</v>
      </c>
      <c r="R686" s="11" t="s">
        <v>50</v>
      </c>
      <c r="S686" s="12" t="s">
        <v>51</v>
      </c>
      <c r="T686" s="13">
        <f t="shared" si="20"/>
        <v>7</v>
      </c>
      <c r="U686" s="14" t="s">
        <v>54</v>
      </c>
      <c r="V686" s="13">
        <f t="shared" si="22"/>
        <v>7</v>
      </c>
      <c r="W686" s="14" t="s">
        <v>28</v>
      </c>
      <c r="X686" s="13">
        <f t="shared" si="21"/>
        <v>7</v>
      </c>
      <c r="Y686" s="12" t="s">
        <v>44</v>
      </c>
      <c r="Z686" s="12">
        <f t="shared" si="25"/>
        <v>21</v>
      </c>
      <c r="AA686" s="14" t="s">
        <v>45</v>
      </c>
      <c r="AB686" s="15">
        <f t="shared" si="26"/>
        <v>21</v>
      </c>
      <c r="AC686" s="14" t="s">
        <v>41</v>
      </c>
      <c r="AD686" s="12">
        <f t="shared" si="24"/>
        <v>28</v>
      </c>
      <c r="AE686" s="14"/>
      <c r="AF686" s="15"/>
      <c r="AG686" s="14" t="s">
        <v>30</v>
      </c>
      <c r="AH686" s="15">
        <v>56</v>
      </c>
      <c r="AI686" s="14" t="s">
        <v>46</v>
      </c>
      <c r="AJ686" s="15">
        <f t="shared" si="27"/>
        <v>27</v>
      </c>
      <c r="AK686" s="14" t="s">
        <v>31</v>
      </c>
      <c r="AL686" s="15">
        <v>1</v>
      </c>
    </row>
    <row r="687" spans="1:38" ht="15.75" customHeight="1">
      <c r="A687" s="3">
        <v>42.5</v>
      </c>
      <c r="B687" s="4">
        <f t="shared" si="14"/>
        <v>42.79</v>
      </c>
      <c r="C687" s="68">
        <f t="shared" si="23"/>
        <v>28.14569536423841</v>
      </c>
      <c r="D687" s="6">
        <f t="shared" si="15"/>
        <v>7</v>
      </c>
      <c r="E687" s="65" t="s">
        <v>52</v>
      </c>
      <c r="F687" s="3" t="s">
        <v>56</v>
      </c>
      <c r="G687" s="4">
        <v>1.51</v>
      </c>
      <c r="H687" s="4">
        <v>36</v>
      </c>
      <c r="I687" s="5">
        <v>28</v>
      </c>
      <c r="J687" s="3" t="s">
        <v>53</v>
      </c>
      <c r="K687" s="4">
        <v>0.51</v>
      </c>
      <c r="L687" s="4">
        <v>6</v>
      </c>
      <c r="M687" s="5">
        <v>1</v>
      </c>
      <c r="N687" s="8">
        <f t="shared" si="16"/>
        <v>1008</v>
      </c>
      <c r="O687" s="2">
        <f t="shared" si="17"/>
        <v>6</v>
      </c>
      <c r="P687" s="9">
        <f t="shared" si="18"/>
        <v>1014</v>
      </c>
      <c r="Q687" s="41">
        <f t="shared" si="19"/>
        <v>1216.8</v>
      </c>
      <c r="R687" s="18" t="s">
        <v>50</v>
      </c>
      <c r="S687" s="2" t="s">
        <v>51</v>
      </c>
      <c r="T687" s="19">
        <f t="shared" si="20"/>
        <v>7</v>
      </c>
      <c r="U687" s="8" t="s">
        <v>54</v>
      </c>
      <c r="V687" s="19">
        <f t="shared" si="22"/>
        <v>7</v>
      </c>
      <c r="W687" s="8" t="s">
        <v>28</v>
      </c>
      <c r="X687" s="19">
        <f t="shared" si="21"/>
        <v>7</v>
      </c>
      <c r="Y687" s="2" t="s">
        <v>44</v>
      </c>
      <c r="Z687" s="2">
        <f t="shared" si="25"/>
        <v>22</v>
      </c>
      <c r="AA687" s="8" t="s">
        <v>45</v>
      </c>
      <c r="AB687" s="16">
        <f t="shared" si="26"/>
        <v>22</v>
      </c>
      <c r="AC687" s="8" t="s">
        <v>41</v>
      </c>
      <c r="AD687" s="2">
        <f t="shared" si="24"/>
        <v>28</v>
      </c>
      <c r="AE687" s="8" t="s">
        <v>29</v>
      </c>
      <c r="AF687" s="16">
        <f>M687</f>
        <v>1</v>
      </c>
      <c r="AG687" s="8" t="s">
        <v>30</v>
      </c>
      <c r="AH687" s="16">
        <v>58</v>
      </c>
      <c r="AI687" s="8" t="s">
        <v>46</v>
      </c>
      <c r="AJ687" s="16">
        <f t="shared" si="27"/>
        <v>28</v>
      </c>
      <c r="AK687" s="8" t="s">
        <v>31</v>
      </c>
      <c r="AL687" s="16">
        <v>1</v>
      </c>
    </row>
    <row r="688" spans="1:38" ht="15.75" customHeight="1" thickBot="1">
      <c r="A688" s="34">
        <v>43</v>
      </c>
      <c r="B688" s="35">
        <f t="shared" si="14"/>
        <v>43.29</v>
      </c>
      <c r="C688" s="69">
        <f t="shared" si="23"/>
        <v>28.476821192052981</v>
      </c>
      <c r="D688" s="37">
        <f t="shared" si="15"/>
        <v>7</v>
      </c>
      <c r="E688" s="70" t="s">
        <v>52</v>
      </c>
      <c r="F688" s="34" t="s">
        <v>56</v>
      </c>
      <c r="G688" s="35">
        <v>1.51</v>
      </c>
      <c r="H688" s="35">
        <v>36</v>
      </c>
      <c r="I688" s="38">
        <v>28</v>
      </c>
      <c r="J688" s="34" t="s">
        <v>55</v>
      </c>
      <c r="K688" s="35">
        <v>1.01</v>
      </c>
      <c r="L688" s="35">
        <v>12</v>
      </c>
      <c r="M688" s="38">
        <v>1</v>
      </c>
      <c r="N688" s="23">
        <f t="shared" si="16"/>
        <v>1008</v>
      </c>
      <c r="O688" s="21">
        <f t="shared" si="17"/>
        <v>12</v>
      </c>
      <c r="P688" s="39">
        <f t="shared" si="18"/>
        <v>1020</v>
      </c>
      <c r="Q688" s="42">
        <f t="shared" si="19"/>
        <v>1224</v>
      </c>
      <c r="R688" s="20" t="s">
        <v>50</v>
      </c>
      <c r="S688" s="21" t="s">
        <v>51</v>
      </c>
      <c r="T688" s="22">
        <f t="shared" si="20"/>
        <v>7</v>
      </c>
      <c r="U688" s="23" t="s">
        <v>54</v>
      </c>
      <c r="V688" s="22">
        <f t="shared" si="22"/>
        <v>7</v>
      </c>
      <c r="W688" s="23" t="s">
        <v>28</v>
      </c>
      <c r="X688" s="22">
        <f t="shared" si="21"/>
        <v>7</v>
      </c>
      <c r="Y688" s="21" t="s">
        <v>44</v>
      </c>
      <c r="Z688" s="21">
        <f t="shared" si="25"/>
        <v>22</v>
      </c>
      <c r="AA688" s="23" t="s">
        <v>45</v>
      </c>
      <c r="AB688" s="24">
        <f t="shared" si="26"/>
        <v>22</v>
      </c>
      <c r="AC688" s="23" t="s">
        <v>41</v>
      </c>
      <c r="AD688" s="21">
        <f t="shared" si="24"/>
        <v>28</v>
      </c>
      <c r="AE688" s="23" t="s">
        <v>37</v>
      </c>
      <c r="AF688" s="24">
        <f>M688</f>
        <v>1</v>
      </c>
      <c r="AG688" s="23" t="s">
        <v>30</v>
      </c>
      <c r="AH688" s="24">
        <v>58</v>
      </c>
      <c r="AI688" s="23" t="s">
        <v>46</v>
      </c>
      <c r="AJ688" s="24">
        <f t="shared" si="27"/>
        <v>28</v>
      </c>
      <c r="AK688" s="23" t="s">
        <v>31</v>
      </c>
      <c r="AL688" s="24">
        <v>1</v>
      </c>
    </row>
    <row r="689" spans="1:38" ht="15.75" customHeight="1">
      <c r="A689" s="25">
        <v>43.5</v>
      </c>
      <c r="B689" s="26">
        <f t="shared" si="14"/>
        <v>43.79</v>
      </c>
      <c r="C689" s="66">
        <f t="shared" si="23"/>
        <v>28.807947019867548</v>
      </c>
      <c r="D689" s="28">
        <f t="shared" si="15"/>
        <v>7</v>
      </c>
      <c r="E689" s="67" t="s">
        <v>52</v>
      </c>
      <c r="F689" s="25" t="s">
        <v>56</v>
      </c>
      <c r="G689" s="26">
        <v>1.51</v>
      </c>
      <c r="H689" s="26">
        <v>36</v>
      </c>
      <c r="I689" s="30">
        <v>29</v>
      </c>
      <c r="J689" s="25"/>
      <c r="K689" s="26"/>
      <c r="L689" s="26"/>
      <c r="M689" s="30"/>
      <c r="N689" s="14">
        <f t="shared" si="16"/>
        <v>1044</v>
      </c>
      <c r="O689" s="12">
        <f t="shared" si="17"/>
        <v>0</v>
      </c>
      <c r="P689" s="31">
        <f t="shared" si="18"/>
        <v>1044</v>
      </c>
      <c r="Q689" s="44">
        <f t="shared" si="19"/>
        <v>1252.8</v>
      </c>
      <c r="R689" s="11" t="s">
        <v>50</v>
      </c>
      <c r="S689" s="12" t="s">
        <v>51</v>
      </c>
      <c r="T689" s="13">
        <f t="shared" si="20"/>
        <v>7</v>
      </c>
      <c r="U689" s="14" t="s">
        <v>54</v>
      </c>
      <c r="V689" s="13">
        <f t="shared" si="22"/>
        <v>7</v>
      </c>
      <c r="W689" s="14" t="s">
        <v>28</v>
      </c>
      <c r="X689" s="13">
        <f t="shared" si="21"/>
        <v>7</v>
      </c>
      <c r="Y689" s="12" t="s">
        <v>44</v>
      </c>
      <c r="Z689" s="12">
        <f t="shared" si="25"/>
        <v>22</v>
      </c>
      <c r="AA689" s="14" t="s">
        <v>45</v>
      </c>
      <c r="AB689" s="15">
        <f t="shared" si="26"/>
        <v>22</v>
      </c>
      <c r="AC689" s="14" t="s">
        <v>41</v>
      </c>
      <c r="AD689" s="12">
        <f t="shared" si="24"/>
        <v>29</v>
      </c>
      <c r="AE689" s="14"/>
      <c r="AF689" s="15"/>
      <c r="AG689" s="14" t="s">
        <v>30</v>
      </c>
      <c r="AH689" s="15">
        <v>58</v>
      </c>
      <c r="AI689" s="14" t="s">
        <v>46</v>
      </c>
      <c r="AJ689" s="15">
        <f t="shared" si="27"/>
        <v>28</v>
      </c>
      <c r="AK689" s="14" t="s">
        <v>31</v>
      </c>
      <c r="AL689" s="15">
        <v>1</v>
      </c>
    </row>
    <row r="690" spans="1:38" ht="15.75" customHeight="1">
      <c r="A690" s="3">
        <v>44</v>
      </c>
      <c r="B690" s="4">
        <f t="shared" si="14"/>
        <v>44.3</v>
      </c>
      <c r="C690" s="68">
        <f t="shared" si="23"/>
        <v>29.139072847682119</v>
      </c>
      <c r="D690" s="6">
        <f t="shared" si="15"/>
        <v>7</v>
      </c>
      <c r="E690" s="65" t="s">
        <v>52</v>
      </c>
      <c r="F690" s="3" t="s">
        <v>56</v>
      </c>
      <c r="G690" s="4">
        <v>1.51</v>
      </c>
      <c r="H690" s="4">
        <v>36</v>
      </c>
      <c r="I690" s="5">
        <v>29</v>
      </c>
      <c r="J690" s="3" t="s">
        <v>53</v>
      </c>
      <c r="K690" s="4">
        <v>0.51</v>
      </c>
      <c r="L690" s="4">
        <v>6</v>
      </c>
      <c r="M690" s="5">
        <v>1</v>
      </c>
      <c r="N690" s="8">
        <f t="shared" si="16"/>
        <v>1044</v>
      </c>
      <c r="O690" s="2">
        <f t="shared" si="17"/>
        <v>6</v>
      </c>
      <c r="P690" s="9">
        <f t="shared" si="18"/>
        <v>1050</v>
      </c>
      <c r="Q690" s="41">
        <f t="shared" si="19"/>
        <v>1260</v>
      </c>
      <c r="R690" s="18" t="s">
        <v>50</v>
      </c>
      <c r="S690" s="2" t="s">
        <v>51</v>
      </c>
      <c r="T690" s="19">
        <f t="shared" si="20"/>
        <v>7</v>
      </c>
      <c r="U690" s="8" t="s">
        <v>54</v>
      </c>
      <c r="V690" s="19">
        <f t="shared" si="22"/>
        <v>7</v>
      </c>
      <c r="W690" s="8" t="s">
        <v>28</v>
      </c>
      <c r="X690" s="19">
        <f t="shared" si="21"/>
        <v>7</v>
      </c>
      <c r="Y690" s="2" t="s">
        <v>44</v>
      </c>
      <c r="Z690" s="2">
        <f t="shared" si="25"/>
        <v>23</v>
      </c>
      <c r="AA690" s="8" t="s">
        <v>45</v>
      </c>
      <c r="AB690" s="16">
        <f t="shared" si="26"/>
        <v>23</v>
      </c>
      <c r="AC690" s="8" t="s">
        <v>41</v>
      </c>
      <c r="AD690" s="2">
        <f t="shared" si="24"/>
        <v>29</v>
      </c>
      <c r="AE690" s="8" t="s">
        <v>29</v>
      </c>
      <c r="AF690" s="16">
        <f>M690</f>
        <v>1</v>
      </c>
      <c r="AG690" s="8" t="s">
        <v>30</v>
      </c>
      <c r="AH690" s="16">
        <v>60</v>
      </c>
      <c r="AI690" s="8" t="s">
        <v>46</v>
      </c>
      <c r="AJ690" s="16">
        <f t="shared" si="27"/>
        <v>29</v>
      </c>
      <c r="AK690" s="8" t="s">
        <v>31</v>
      </c>
      <c r="AL690" s="16">
        <v>1</v>
      </c>
    </row>
    <row r="691" spans="1:38" ht="15.75" customHeight="1" thickBot="1">
      <c r="A691" s="34">
        <v>44.5</v>
      </c>
      <c r="B691" s="35">
        <f t="shared" si="14"/>
        <v>44.8</v>
      </c>
      <c r="C691" s="69">
        <f t="shared" si="23"/>
        <v>29.47019867549669</v>
      </c>
      <c r="D691" s="37">
        <f t="shared" si="15"/>
        <v>7</v>
      </c>
      <c r="E691" s="70" t="s">
        <v>52</v>
      </c>
      <c r="F691" s="34" t="s">
        <v>56</v>
      </c>
      <c r="G691" s="35">
        <v>1.51</v>
      </c>
      <c r="H691" s="35">
        <v>36</v>
      </c>
      <c r="I691" s="38">
        <v>29</v>
      </c>
      <c r="J691" s="34" t="s">
        <v>55</v>
      </c>
      <c r="K691" s="35">
        <v>1.01</v>
      </c>
      <c r="L691" s="35">
        <v>12</v>
      </c>
      <c r="M691" s="38">
        <v>1</v>
      </c>
      <c r="N691" s="23">
        <f t="shared" si="16"/>
        <v>1044</v>
      </c>
      <c r="O691" s="21">
        <f t="shared" si="17"/>
        <v>12</v>
      </c>
      <c r="P691" s="39">
        <f t="shared" si="18"/>
        <v>1056</v>
      </c>
      <c r="Q691" s="42">
        <f t="shared" si="19"/>
        <v>1267.2</v>
      </c>
      <c r="R691" s="20" t="s">
        <v>50</v>
      </c>
      <c r="S691" s="21" t="s">
        <v>51</v>
      </c>
      <c r="T691" s="22">
        <f t="shared" si="20"/>
        <v>7</v>
      </c>
      <c r="U691" s="23" t="s">
        <v>54</v>
      </c>
      <c r="V691" s="22">
        <f t="shared" si="22"/>
        <v>7</v>
      </c>
      <c r="W691" s="23" t="s">
        <v>28</v>
      </c>
      <c r="X691" s="22">
        <f t="shared" si="21"/>
        <v>7</v>
      </c>
      <c r="Y691" s="21" t="s">
        <v>44</v>
      </c>
      <c r="Z691" s="21">
        <f t="shared" si="25"/>
        <v>23</v>
      </c>
      <c r="AA691" s="23" t="s">
        <v>45</v>
      </c>
      <c r="AB691" s="24">
        <f t="shared" si="26"/>
        <v>23</v>
      </c>
      <c r="AC691" s="23" t="s">
        <v>41</v>
      </c>
      <c r="AD691" s="21">
        <f t="shared" si="24"/>
        <v>29</v>
      </c>
      <c r="AE691" s="23" t="s">
        <v>37</v>
      </c>
      <c r="AF691" s="24">
        <f>M691</f>
        <v>1</v>
      </c>
      <c r="AG691" s="23" t="s">
        <v>30</v>
      </c>
      <c r="AH691" s="24">
        <v>60</v>
      </c>
      <c r="AI691" s="23" t="s">
        <v>46</v>
      </c>
      <c r="AJ691" s="24">
        <f t="shared" si="27"/>
        <v>29</v>
      </c>
      <c r="AK691" s="23" t="s">
        <v>31</v>
      </c>
      <c r="AL691" s="24">
        <v>1</v>
      </c>
    </row>
    <row r="692" spans="1:38" ht="15.75" customHeight="1">
      <c r="A692" s="25">
        <v>45</v>
      </c>
      <c r="B692" s="26">
        <f t="shared" si="14"/>
        <v>45.3</v>
      </c>
      <c r="C692" s="66">
        <f t="shared" si="23"/>
        <v>29.801324503311257</v>
      </c>
      <c r="D692" s="28">
        <f t="shared" si="15"/>
        <v>7</v>
      </c>
      <c r="E692" s="67" t="s">
        <v>52</v>
      </c>
      <c r="F692" s="25" t="s">
        <v>56</v>
      </c>
      <c r="G692" s="26">
        <v>1.51</v>
      </c>
      <c r="H692" s="26">
        <v>36</v>
      </c>
      <c r="I692" s="30">
        <v>30</v>
      </c>
      <c r="J692" s="25"/>
      <c r="K692" s="26"/>
      <c r="L692" s="26"/>
      <c r="M692" s="30"/>
      <c r="N692" s="14">
        <f t="shared" si="16"/>
        <v>1080</v>
      </c>
      <c r="O692" s="12">
        <f t="shared" si="17"/>
        <v>0</v>
      </c>
      <c r="P692" s="31">
        <f t="shared" si="18"/>
        <v>1080</v>
      </c>
      <c r="Q692" s="44">
        <f t="shared" si="19"/>
        <v>1296</v>
      </c>
      <c r="R692" s="11" t="s">
        <v>50</v>
      </c>
      <c r="S692" s="12" t="s">
        <v>51</v>
      </c>
      <c r="T692" s="13">
        <f t="shared" si="20"/>
        <v>7</v>
      </c>
      <c r="U692" s="14" t="s">
        <v>54</v>
      </c>
      <c r="V692" s="13">
        <f t="shared" si="22"/>
        <v>7</v>
      </c>
      <c r="W692" s="14" t="s">
        <v>28</v>
      </c>
      <c r="X692" s="13">
        <f t="shared" si="21"/>
        <v>7</v>
      </c>
      <c r="Y692" s="12" t="s">
        <v>44</v>
      </c>
      <c r="Z692" s="12">
        <f t="shared" si="25"/>
        <v>23</v>
      </c>
      <c r="AA692" s="14" t="s">
        <v>45</v>
      </c>
      <c r="AB692" s="15">
        <f t="shared" si="26"/>
        <v>23</v>
      </c>
      <c r="AC692" s="14" t="s">
        <v>41</v>
      </c>
      <c r="AD692" s="12">
        <f t="shared" si="24"/>
        <v>30</v>
      </c>
      <c r="AE692" s="14"/>
      <c r="AF692" s="15"/>
      <c r="AG692" s="14" t="s">
        <v>30</v>
      </c>
      <c r="AH692" s="15">
        <v>60</v>
      </c>
      <c r="AI692" s="14" t="s">
        <v>46</v>
      </c>
      <c r="AJ692" s="15">
        <f t="shared" si="27"/>
        <v>29</v>
      </c>
      <c r="AK692" s="14" t="s">
        <v>31</v>
      </c>
      <c r="AL692" s="15">
        <v>1</v>
      </c>
    </row>
    <row r="693" spans="1:38" ht="15.75" customHeight="1">
      <c r="A693" s="3">
        <v>45.5</v>
      </c>
      <c r="B693" s="4">
        <f t="shared" si="14"/>
        <v>45.809999999999995</v>
      </c>
      <c r="C693" s="68">
        <f t="shared" si="23"/>
        <v>30.132450331125828</v>
      </c>
      <c r="D693" s="6">
        <f t="shared" si="15"/>
        <v>7</v>
      </c>
      <c r="E693" s="65" t="s">
        <v>52</v>
      </c>
      <c r="F693" s="3" t="s">
        <v>56</v>
      </c>
      <c r="G693" s="4">
        <v>1.51</v>
      </c>
      <c r="H693" s="4">
        <v>36</v>
      </c>
      <c r="I693" s="5">
        <v>30</v>
      </c>
      <c r="J693" s="3" t="s">
        <v>53</v>
      </c>
      <c r="K693" s="4">
        <v>0.51</v>
      </c>
      <c r="L693" s="4">
        <v>6</v>
      </c>
      <c r="M693" s="5">
        <v>1</v>
      </c>
      <c r="N693" s="8">
        <f t="shared" si="16"/>
        <v>1080</v>
      </c>
      <c r="O693" s="2">
        <f t="shared" si="17"/>
        <v>6</v>
      </c>
      <c r="P693" s="9">
        <f t="shared" si="18"/>
        <v>1086</v>
      </c>
      <c r="Q693" s="41">
        <f t="shared" si="19"/>
        <v>1303.2</v>
      </c>
      <c r="R693" s="18" t="s">
        <v>50</v>
      </c>
      <c r="S693" s="2" t="s">
        <v>51</v>
      </c>
      <c r="T693" s="19">
        <f t="shared" si="20"/>
        <v>7</v>
      </c>
      <c r="U693" s="8" t="s">
        <v>54</v>
      </c>
      <c r="V693" s="19">
        <f t="shared" si="22"/>
        <v>7</v>
      </c>
      <c r="W693" s="8" t="s">
        <v>28</v>
      </c>
      <c r="X693" s="19">
        <f t="shared" si="21"/>
        <v>7</v>
      </c>
      <c r="Y693" s="2" t="s">
        <v>44</v>
      </c>
      <c r="Z693" s="2">
        <f t="shared" si="25"/>
        <v>24</v>
      </c>
      <c r="AA693" s="8" t="s">
        <v>45</v>
      </c>
      <c r="AB693" s="16">
        <f t="shared" si="26"/>
        <v>24</v>
      </c>
      <c r="AC693" s="8" t="s">
        <v>41</v>
      </c>
      <c r="AD693" s="2">
        <f t="shared" si="24"/>
        <v>30</v>
      </c>
      <c r="AE693" s="8" t="s">
        <v>29</v>
      </c>
      <c r="AF693" s="16">
        <f>M693</f>
        <v>1</v>
      </c>
      <c r="AG693" s="8" t="s">
        <v>30</v>
      </c>
      <c r="AH693" s="16">
        <v>62</v>
      </c>
      <c r="AI693" s="8" t="s">
        <v>46</v>
      </c>
      <c r="AJ693" s="16">
        <f t="shared" si="27"/>
        <v>30</v>
      </c>
      <c r="AK693" s="8" t="s">
        <v>31</v>
      </c>
      <c r="AL693" s="16">
        <v>1</v>
      </c>
    </row>
    <row r="694" spans="1:38" ht="15.75" customHeight="1" thickBot="1">
      <c r="A694" s="34">
        <v>46</v>
      </c>
      <c r="B694" s="35">
        <f t="shared" si="14"/>
        <v>46.309999999999995</v>
      </c>
      <c r="C694" s="69">
        <f t="shared" si="23"/>
        <v>30.463576158940398</v>
      </c>
      <c r="D694" s="37">
        <f t="shared" si="15"/>
        <v>7</v>
      </c>
      <c r="E694" s="70" t="s">
        <v>52</v>
      </c>
      <c r="F694" s="34" t="s">
        <v>56</v>
      </c>
      <c r="G694" s="35">
        <v>1.51</v>
      </c>
      <c r="H694" s="35">
        <v>36</v>
      </c>
      <c r="I694" s="38">
        <v>30</v>
      </c>
      <c r="J694" s="34" t="s">
        <v>55</v>
      </c>
      <c r="K694" s="35">
        <v>1.01</v>
      </c>
      <c r="L694" s="35">
        <v>12</v>
      </c>
      <c r="M694" s="38">
        <v>1</v>
      </c>
      <c r="N694" s="23">
        <f t="shared" si="16"/>
        <v>1080</v>
      </c>
      <c r="O694" s="21">
        <f t="shared" si="17"/>
        <v>12</v>
      </c>
      <c r="P694" s="39">
        <f t="shared" si="18"/>
        <v>1092</v>
      </c>
      <c r="Q694" s="42">
        <f t="shared" si="19"/>
        <v>1310.3999999999999</v>
      </c>
      <c r="R694" s="20" t="s">
        <v>50</v>
      </c>
      <c r="S694" s="21" t="s">
        <v>51</v>
      </c>
      <c r="T694" s="22">
        <f t="shared" si="20"/>
        <v>7</v>
      </c>
      <c r="U694" s="23" t="s">
        <v>54</v>
      </c>
      <c r="V694" s="22">
        <f t="shared" si="22"/>
        <v>7</v>
      </c>
      <c r="W694" s="23" t="s">
        <v>28</v>
      </c>
      <c r="X694" s="22">
        <f t="shared" si="21"/>
        <v>7</v>
      </c>
      <c r="Y694" s="21" t="s">
        <v>44</v>
      </c>
      <c r="Z694" s="21">
        <f t="shared" si="25"/>
        <v>24</v>
      </c>
      <c r="AA694" s="23" t="s">
        <v>45</v>
      </c>
      <c r="AB694" s="24">
        <f t="shared" si="26"/>
        <v>24</v>
      </c>
      <c r="AC694" s="23" t="s">
        <v>41</v>
      </c>
      <c r="AD694" s="21">
        <f t="shared" si="24"/>
        <v>30</v>
      </c>
      <c r="AE694" s="23" t="s">
        <v>37</v>
      </c>
      <c r="AF694" s="24">
        <f>M694</f>
        <v>1</v>
      </c>
      <c r="AG694" s="23" t="s">
        <v>30</v>
      </c>
      <c r="AH694" s="24">
        <v>62</v>
      </c>
      <c r="AI694" s="23" t="s">
        <v>46</v>
      </c>
      <c r="AJ694" s="24">
        <f t="shared" si="27"/>
        <v>30</v>
      </c>
      <c r="AK694" s="23" t="s">
        <v>31</v>
      </c>
      <c r="AL694" s="24">
        <v>1</v>
      </c>
    </row>
    <row r="695" spans="1:38" ht="15.75" customHeight="1">
      <c r="A695" s="25">
        <v>46.5</v>
      </c>
      <c r="B695" s="26">
        <f t="shared" si="14"/>
        <v>46.81</v>
      </c>
      <c r="C695" s="66">
        <f t="shared" si="23"/>
        <v>30.794701986754966</v>
      </c>
      <c r="D695" s="28">
        <f t="shared" si="15"/>
        <v>7</v>
      </c>
      <c r="E695" s="67" t="s">
        <v>52</v>
      </c>
      <c r="F695" s="25" t="s">
        <v>56</v>
      </c>
      <c r="G695" s="26">
        <v>1.51</v>
      </c>
      <c r="H695" s="26">
        <v>36</v>
      </c>
      <c r="I695" s="30">
        <v>31</v>
      </c>
      <c r="J695" s="25"/>
      <c r="K695" s="26"/>
      <c r="L695" s="26"/>
      <c r="M695" s="30"/>
      <c r="N695" s="14">
        <f t="shared" si="16"/>
        <v>1116</v>
      </c>
      <c r="O695" s="12">
        <f t="shared" si="17"/>
        <v>0</v>
      </c>
      <c r="P695" s="31">
        <f t="shared" si="18"/>
        <v>1116</v>
      </c>
      <c r="Q695" s="44">
        <f t="shared" si="19"/>
        <v>1339.2</v>
      </c>
      <c r="R695" s="11" t="s">
        <v>50</v>
      </c>
      <c r="S695" s="12" t="s">
        <v>51</v>
      </c>
      <c r="T695" s="13">
        <f t="shared" si="20"/>
        <v>7</v>
      </c>
      <c r="U695" s="14" t="s">
        <v>54</v>
      </c>
      <c r="V695" s="13">
        <f t="shared" si="22"/>
        <v>7</v>
      </c>
      <c r="W695" s="14" t="s">
        <v>28</v>
      </c>
      <c r="X695" s="13">
        <f t="shared" si="21"/>
        <v>7</v>
      </c>
      <c r="Y695" s="12" t="s">
        <v>44</v>
      </c>
      <c r="Z695" s="12">
        <f t="shared" si="25"/>
        <v>24</v>
      </c>
      <c r="AA695" s="14" t="s">
        <v>45</v>
      </c>
      <c r="AB695" s="15">
        <f t="shared" si="26"/>
        <v>24</v>
      </c>
      <c r="AC695" s="14" t="s">
        <v>41</v>
      </c>
      <c r="AD695" s="12">
        <f t="shared" si="24"/>
        <v>31</v>
      </c>
      <c r="AE695" s="14"/>
      <c r="AF695" s="15"/>
      <c r="AG695" s="14" t="s">
        <v>30</v>
      </c>
      <c r="AH695" s="15">
        <v>62</v>
      </c>
      <c r="AI695" s="14" t="s">
        <v>46</v>
      </c>
      <c r="AJ695" s="15">
        <f t="shared" si="27"/>
        <v>30</v>
      </c>
      <c r="AK695" s="14" t="s">
        <v>31</v>
      </c>
      <c r="AL695" s="15">
        <v>1</v>
      </c>
    </row>
    <row r="696" spans="1:38" ht="15.75" customHeight="1">
      <c r="A696" s="3">
        <v>47</v>
      </c>
      <c r="B696" s="4">
        <f t="shared" si="14"/>
        <v>47.32</v>
      </c>
      <c r="C696" s="68">
        <f t="shared" si="23"/>
        <v>31.125827814569536</v>
      </c>
      <c r="D696" s="6">
        <f t="shared" si="15"/>
        <v>7</v>
      </c>
      <c r="E696" s="65" t="s">
        <v>52</v>
      </c>
      <c r="F696" s="3" t="s">
        <v>56</v>
      </c>
      <c r="G696" s="4">
        <v>1.51</v>
      </c>
      <c r="H696" s="4">
        <v>36</v>
      </c>
      <c r="I696" s="5">
        <v>31</v>
      </c>
      <c r="J696" s="3" t="s">
        <v>53</v>
      </c>
      <c r="K696" s="4">
        <v>0.51</v>
      </c>
      <c r="L696" s="4">
        <v>6</v>
      </c>
      <c r="M696" s="5">
        <v>1</v>
      </c>
      <c r="N696" s="8">
        <f t="shared" si="16"/>
        <v>1116</v>
      </c>
      <c r="O696" s="2">
        <f t="shared" si="17"/>
        <v>6</v>
      </c>
      <c r="P696" s="9">
        <f t="shared" si="18"/>
        <v>1122</v>
      </c>
      <c r="Q696" s="41">
        <f t="shared" si="19"/>
        <v>1346.3999999999999</v>
      </c>
      <c r="R696" s="18" t="s">
        <v>50</v>
      </c>
      <c r="S696" s="2" t="s">
        <v>51</v>
      </c>
      <c r="T696" s="19">
        <f t="shared" si="20"/>
        <v>7</v>
      </c>
      <c r="U696" s="8" t="s">
        <v>54</v>
      </c>
      <c r="V696" s="19">
        <f t="shared" si="22"/>
        <v>7</v>
      </c>
      <c r="W696" s="8" t="s">
        <v>28</v>
      </c>
      <c r="X696" s="19">
        <f t="shared" si="21"/>
        <v>7</v>
      </c>
      <c r="Y696" s="2" t="s">
        <v>44</v>
      </c>
      <c r="Z696" s="2">
        <f t="shared" si="25"/>
        <v>25</v>
      </c>
      <c r="AA696" s="8" t="s">
        <v>45</v>
      </c>
      <c r="AB696" s="16">
        <f t="shared" si="26"/>
        <v>25</v>
      </c>
      <c r="AC696" s="8" t="s">
        <v>41</v>
      </c>
      <c r="AD696" s="2">
        <f t="shared" si="24"/>
        <v>31</v>
      </c>
      <c r="AE696" s="8" t="s">
        <v>29</v>
      </c>
      <c r="AF696" s="16">
        <f>M696</f>
        <v>1</v>
      </c>
      <c r="AG696" s="8" t="s">
        <v>30</v>
      </c>
      <c r="AH696" s="16">
        <v>64</v>
      </c>
      <c r="AI696" s="8" t="s">
        <v>46</v>
      </c>
      <c r="AJ696" s="16">
        <f t="shared" si="27"/>
        <v>31</v>
      </c>
      <c r="AK696" s="8" t="s">
        <v>31</v>
      </c>
      <c r="AL696" s="16">
        <v>1</v>
      </c>
    </row>
    <row r="697" spans="1:38" ht="15.75" customHeight="1" thickBot="1">
      <c r="A697" s="34">
        <v>47.5</v>
      </c>
      <c r="B697" s="35">
        <f t="shared" si="14"/>
        <v>47.82</v>
      </c>
      <c r="C697" s="69">
        <f t="shared" si="23"/>
        <v>31.456953642384107</v>
      </c>
      <c r="D697" s="37">
        <f t="shared" si="15"/>
        <v>7</v>
      </c>
      <c r="E697" s="70" t="s">
        <v>52</v>
      </c>
      <c r="F697" s="34" t="s">
        <v>56</v>
      </c>
      <c r="G697" s="35">
        <v>1.51</v>
      </c>
      <c r="H697" s="35">
        <v>36</v>
      </c>
      <c r="I697" s="38">
        <v>31</v>
      </c>
      <c r="J697" s="34" t="s">
        <v>55</v>
      </c>
      <c r="K697" s="35">
        <v>1.01</v>
      </c>
      <c r="L697" s="35">
        <v>12</v>
      </c>
      <c r="M697" s="38">
        <v>1</v>
      </c>
      <c r="N697" s="23">
        <f t="shared" si="16"/>
        <v>1116</v>
      </c>
      <c r="O697" s="21">
        <f t="shared" si="17"/>
        <v>12</v>
      </c>
      <c r="P697" s="39">
        <f t="shared" si="18"/>
        <v>1128</v>
      </c>
      <c r="Q697" s="42">
        <f t="shared" si="19"/>
        <v>1353.6</v>
      </c>
      <c r="R697" s="20" t="s">
        <v>50</v>
      </c>
      <c r="S697" s="21" t="s">
        <v>51</v>
      </c>
      <c r="T697" s="22">
        <f t="shared" si="20"/>
        <v>7</v>
      </c>
      <c r="U697" s="23" t="s">
        <v>54</v>
      </c>
      <c r="V697" s="22">
        <f t="shared" si="22"/>
        <v>7</v>
      </c>
      <c r="W697" s="23" t="s">
        <v>28</v>
      </c>
      <c r="X697" s="22">
        <f t="shared" si="21"/>
        <v>7</v>
      </c>
      <c r="Y697" s="21" t="s">
        <v>44</v>
      </c>
      <c r="Z697" s="21">
        <f t="shared" si="25"/>
        <v>25</v>
      </c>
      <c r="AA697" s="23" t="s">
        <v>45</v>
      </c>
      <c r="AB697" s="24">
        <f t="shared" si="26"/>
        <v>25</v>
      </c>
      <c r="AC697" s="23" t="s">
        <v>41</v>
      </c>
      <c r="AD697" s="21">
        <f t="shared" si="24"/>
        <v>31</v>
      </c>
      <c r="AE697" s="23" t="s">
        <v>37</v>
      </c>
      <c r="AF697" s="24">
        <f>M697</f>
        <v>1</v>
      </c>
      <c r="AG697" s="23" t="s">
        <v>30</v>
      </c>
      <c r="AH697" s="24">
        <v>64</v>
      </c>
      <c r="AI697" s="23" t="s">
        <v>46</v>
      </c>
      <c r="AJ697" s="24">
        <f t="shared" si="27"/>
        <v>31</v>
      </c>
      <c r="AK697" s="23" t="s">
        <v>31</v>
      </c>
      <c r="AL697" s="24">
        <v>1</v>
      </c>
    </row>
    <row r="698" spans="1:38" ht="15.75" customHeight="1">
      <c r="A698" s="25">
        <v>48</v>
      </c>
      <c r="B698" s="26">
        <f t="shared" si="14"/>
        <v>48.32</v>
      </c>
      <c r="C698" s="66">
        <f t="shared" si="23"/>
        <v>31.788079470198674</v>
      </c>
      <c r="D698" s="28">
        <f t="shared" si="15"/>
        <v>7</v>
      </c>
      <c r="E698" s="67" t="s">
        <v>52</v>
      </c>
      <c r="F698" s="25" t="s">
        <v>56</v>
      </c>
      <c r="G698" s="26">
        <v>1.51</v>
      </c>
      <c r="H698" s="26">
        <v>36</v>
      </c>
      <c r="I698" s="30">
        <v>32</v>
      </c>
      <c r="J698" s="25"/>
      <c r="K698" s="26"/>
      <c r="L698" s="26"/>
      <c r="M698" s="30"/>
      <c r="N698" s="14">
        <f t="shared" si="16"/>
        <v>1152</v>
      </c>
      <c r="O698" s="12">
        <f t="shared" si="17"/>
        <v>0</v>
      </c>
      <c r="P698" s="31">
        <f t="shared" si="18"/>
        <v>1152</v>
      </c>
      <c r="Q698" s="44">
        <f t="shared" si="19"/>
        <v>1382.3999999999999</v>
      </c>
      <c r="R698" s="11" t="s">
        <v>50</v>
      </c>
      <c r="S698" s="12" t="s">
        <v>51</v>
      </c>
      <c r="T698" s="13">
        <f t="shared" si="20"/>
        <v>7</v>
      </c>
      <c r="U698" s="14" t="s">
        <v>54</v>
      </c>
      <c r="V698" s="13">
        <f t="shared" si="22"/>
        <v>7</v>
      </c>
      <c r="W698" s="14" t="s">
        <v>28</v>
      </c>
      <c r="X698" s="13">
        <f t="shared" si="21"/>
        <v>7</v>
      </c>
      <c r="Y698" s="12" t="s">
        <v>44</v>
      </c>
      <c r="Z698" s="12">
        <f t="shared" si="25"/>
        <v>25</v>
      </c>
      <c r="AA698" s="14" t="s">
        <v>45</v>
      </c>
      <c r="AB698" s="15">
        <f t="shared" si="26"/>
        <v>25</v>
      </c>
      <c r="AC698" s="14" t="s">
        <v>41</v>
      </c>
      <c r="AD698" s="12">
        <f t="shared" si="24"/>
        <v>32</v>
      </c>
      <c r="AE698" s="14"/>
      <c r="AF698" s="15"/>
      <c r="AG698" s="14" t="s">
        <v>30</v>
      </c>
      <c r="AH698" s="15">
        <v>64</v>
      </c>
      <c r="AI698" s="14" t="s">
        <v>46</v>
      </c>
      <c r="AJ698" s="15">
        <f t="shared" si="27"/>
        <v>31</v>
      </c>
      <c r="AK698" s="14" t="s">
        <v>31</v>
      </c>
      <c r="AL698" s="15">
        <v>1</v>
      </c>
    </row>
    <row r="699" spans="1:38" ht="15.75" customHeight="1">
      <c r="A699" s="3">
        <v>48.5</v>
      </c>
      <c r="B699" s="4">
        <f t="shared" si="14"/>
        <v>48.83</v>
      </c>
      <c r="C699" s="68">
        <f t="shared" si="23"/>
        <v>32.119205298013242</v>
      </c>
      <c r="D699" s="6">
        <f t="shared" si="15"/>
        <v>7</v>
      </c>
      <c r="E699" s="65" t="s">
        <v>52</v>
      </c>
      <c r="F699" s="3" t="s">
        <v>56</v>
      </c>
      <c r="G699" s="4">
        <v>1.51</v>
      </c>
      <c r="H699" s="4">
        <v>36</v>
      </c>
      <c r="I699" s="5">
        <v>32</v>
      </c>
      <c r="J699" s="3" t="s">
        <v>53</v>
      </c>
      <c r="K699" s="4">
        <v>0.51</v>
      </c>
      <c r="L699" s="4">
        <v>6</v>
      </c>
      <c r="M699" s="5">
        <v>1</v>
      </c>
      <c r="N699" s="8">
        <f t="shared" si="16"/>
        <v>1152</v>
      </c>
      <c r="O699" s="2">
        <f t="shared" si="17"/>
        <v>6</v>
      </c>
      <c r="P699" s="9">
        <f t="shared" si="18"/>
        <v>1158</v>
      </c>
      <c r="Q699" s="41">
        <f t="shared" si="19"/>
        <v>1389.6</v>
      </c>
      <c r="R699" s="18" t="s">
        <v>50</v>
      </c>
      <c r="S699" s="2" t="s">
        <v>51</v>
      </c>
      <c r="T699" s="19">
        <f t="shared" si="20"/>
        <v>7</v>
      </c>
      <c r="U699" s="8" t="s">
        <v>54</v>
      </c>
      <c r="V699" s="19">
        <f t="shared" si="22"/>
        <v>7</v>
      </c>
      <c r="W699" s="8" t="s">
        <v>28</v>
      </c>
      <c r="X699" s="19">
        <f t="shared" si="21"/>
        <v>7</v>
      </c>
      <c r="Y699" s="2" t="s">
        <v>44</v>
      </c>
      <c r="Z699" s="2">
        <f t="shared" si="25"/>
        <v>26</v>
      </c>
      <c r="AA699" s="8" t="s">
        <v>45</v>
      </c>
      <c r="AB699" s="16">
        <f t="shared" si="26"/>
        <v>26</v>
      </c>
      <c r="AC699" s="8" t="s">
        <v>41</v>
      </c>
      <c r="AD699" s="2">
        <f t="shared" si="24"/>
        <v>32</v>
      </c>
      <c r="AE699" s="8" t="s">
        <v>29</v>
      </c>
      <c r="AF699" s="16">
        <f>M699</f>
        <v>1</v>
      </c>
      <c r="AG699" s="8" t="s">
        <v>30</v>
      </c>
      <c r="AH699" s="16">
        <v>66</v>
      </c>
      <c r="AI699" s="8" t="s">
        <v>46</v>
      </c>
      <c r="AJ699" s="16">
        <f t="shared" si="27"/>
        <v>32</v>
      </c>
      <c r="AK699" s="8" t="s">
        <v>31</v>
      </c>
      <c r="AL699" s="16">
        <v>1</v>
      </c>
    </row>
    <row r="700" spans="1:38" ht="15.75" customHeight="1" thickBot="1">
      <c r="A700" s="34">
        <v>49</v>
      </c>
      <c r="B700" s="35">
        <f t="shared" si="14"/>
        <v>49.33</v>
      </c>
      <c r="C700" s="69">
        <f t="shared" si="23"/>
        <v>32.450331125827816</v>
      </c>
      <c r="D700" s="37">
        <f t="shared" si="15"/>
        <v>7</v>
      </c>
      <c r="E700" s="70" t="s">
        <v>52</v>
      </c>
      <c r="F700" s="34" t="s">
        <v>56</v>
      </c>
      <c r="G700" s="35">
        <v>1.51</v>
      </c>
      <c r="H700" s="35">
        <v>36</v>
      </c>
      <c r="I700" s="38">
        <v>32</v>
      </c>
      <c r="J700" s="34" t="s">
        <v>55</v>
      </c>
      <c r="K700" s="35">
        <v>1.01</v>
      </c>
      <c r="L700" s="35">
        <v>12</v>
      </c>
      <c r="M700" s="38">
        <v>1</v>
      </c>
      <c r="N700" s="23">
        <f t="shared" si="16"/>
        <v>1152</v>
      </c>
      <c r="O700" s="21">
        <f t="shared" si="17"/>
        <v>12</v>
      </c>
      <c r="P700" s="39">
        <f t="shared" si="18"/>
        <v>1164</v>
      </c>
      <c r="Q700" s="42">
        <f t="shared" si="19"/>
        <v>1396.8</v>
      </c>
      <c r="R700" s="20" t="s">
        <v>50</v>
      </c>
      <c r="S700" s="21" t="s">
        <v>51</v>
      </c>
      <c r="T700" s="22">
        <f t="shared" si="20"/>
        <v>7</v>
      </c>
      <c r="U700" s="23" t="s">
        <v>54</v>
      </c>
      <c r="V700" s="22">
        <f t="shared" si="22"/>
        <v>7</v>
      </c>
      <c r="W700" s="23" t="s">
        <v>28</v>
      </c>
      <c r="X700" s="22">
        <f t="shared" si="21"/>
        <v>7</v>
      </c>
      <c r="Y700" s="21" t="s">
        <v>44</v>
      </c>
      <c r="Z700" s="21">
        <f t="shared" si="25"/>
        <v>26</v>
      </c>
      <c r="AA700" s="23" t="s">
        <v>45</v>
      </c>
      <c r="AB700" s="24">
        <f t="shared" si="26"/>
        <v>26</v>
      </c>
      <c r="AC700" s="23" t="s">
        <v>41</v>
      </c>
      <c r="AD700" s="21">
        <f t="shared" si="24"/>
        <v>32</v>
      </c>
      <c r="AE700" s="23" t="s">
        <v>37</v>
      </c>
      <c r="AF700" s="24">
        <f>M700</f>
        <v>1</v>
      </c>
      <c r="AG700" s="23" t="s">
        <v>30</v>
      </c>
      <c r="AH700" s="24">
        <v>66</v>
      </c>
      <c r="AI700" s="23" t="s">
        <v>46</v>
      </c>
      <c r="AJ700" s="24">
        <f t="shared" si="27"/>
        <v>32</v>
      </c>
      <c r="AK700" s="23" t="s">
        <v>31</v>
      </c>
      <c r="AL700" s="24">
        <v>1</v>
      </c>
    </row>
    <row r="701" spans="1:38" ht="15.75" customHeight="1">
      <c r="A701" s="25">
        <v>49.5</v>
      </c>
      <c r="B701" s="26">
        <f t="shared" si="14"/>
        <v>49.83</v>
      </c>
      <c r="C701" s="66">
        <f t="shared" si="23"/>
        <v>32.781456953642383</v>
      </c>
      <c r="D701" s="43">
        <f t="shared" si="15"/>
        <v>8</v>
      </c>
      <c r="E701" s="67" t="s">
        <v>52</v>
      </c>
      <c r="F701" s="25" t="s">
        <v>56</v>
      </c>
      <c r="G701" s="26">
        <v>1.51</v>
      </c>
      <c r="H701" s="26">
        <v>36</v>
      </c>
      <c r="I701" s="30">
        <v>33</v>
      </c>
      <c r="J701" s="25"/>
      <c r="K701" s="26"/>
      <c r="L701" s="26"/>
      <c r="M701" s="30"/>
      <c r="N701" s="14">
        <f t="shared" si="16"/>
        <v>1188</v>
      </c>
      <c r="O701" s="12">
        <f t="shared" si="17"/>
        <v>0</v>
      </c>
      <c r="P701" s="31">
        <f t="shared" si="18"/>
        <v>1188</v>
      </c>
      <c r="Q701" s="44">
        <f t="shared" si="19"/>
        <v>1425.6</v>
      </c>
      <c r="R701" s="11" t="s">
        <v>50</v>
      </c>
      <c r="S701" s="12" t="s">
        <v>51</v>
      </c>
      <c r="T701" s="45">
        <f t="shared" si="20"/>
        <v>8</v>
      </c>
      <c r="U701" s="14" t="s">
        <v>54</v>
      </c>
      <c r="V701" s="45">
        <f t="shared" si="22"/>
        <v>8</v>
      </c>
      <c r="W701" s="14" t="s">
        <v>28</v>
      </c>
      <c r="X701" s="45">
        <f t="shared" si="21"/>
        <v>8</v>
      </c>
      <c r="Y701" s="12" t="s">
        <v>44</v>
      </c>
      <c r="Z701" s="12">
        <f t="shared" si="25"/>
        <v>25</v>
      </c>
      <c r="AA701" s="14" t="s">
        <v>45</v>
      </c>
      <c r="AB701" s="15">
        <f t="shared" si="26"/>
        <v>25</v>
      </c>
      <c r="AC701" s="14" t="s">
        <v>41</v>
      </c>
      <c r="AD701" s="12">
        <f t="shared" si="24"/>
        <v>33</v>
      </c>
      <c r="AE701" s="14"/>
      <c r="AF701" s="15"/>
      <c r="AG701" s="14" t="s">
        <v>30</v>
      </c>
      <c r="AH701" s="15">
        <v>66</v>
      </c>
      <c r="AI701" s="14" t="s">
        <v>46</v>
      </c>
      <c r="AJ701" s="15">
        <f t="shared" si="27"/>
        <v>32</v>
      </c>
      <c r="AK701" s="14" t="s">
        <v>31</v>
      </c>
      <c r="AL701" s="15">
        <v>1</v>
      </c>
    </row>
    <row r="702" spans="1:38" ht="15.75" customHeight="1">
      <c r="A702" s="3">
        <v>50</v>
      </c>
      <c r="B702" s="4">
        <f t="shared" si="14"/>
        <v>50.339999999999996</v>
      </c>
      <c r="C702" s="68">
        <f t="shared" si="23"/>
        <v>33.11258278145695</v>
      </c>
      <c r="D702" s="46">
        <f t="shared" si="15"/>
        <v>8</v>
      </c>
      <c r="E702" s="65" t="s">
        <v>52</v>
      </c>
      <c r="F702" s="3" t="s">
        <v>56</v>
      </c>
      <c r="G702" s="4">
        <v>1.51</v>
      </c>
      <c r="H702" s="4">
        <v>36</v>
      </c>
      <c r="I702" s="5">
        <v>33</v>
      </c>
      <c r="J702" s="3" t="s">
        <v>53</v>
      </c>
      <c r="K702" s="4">
        <v>0.51</v>
      </c>
      <c r="L702" s="4">
        <v>6</v>
      </c>
      <c r="M702" s="5">
        <v>1</v>
      </c>
      <c r="N702" s="8">
        <f t="shared" si="16"/>
        <v>1188</v>
      </c>
      <c r="O702" s="2">
        <f t="shared" si="17"/>
        <v>6</v>
      </c>
      <c r="P702" s="9">
        <f t="shared" si="18"/>
        <v>1194</v>
      </c>
      <c r="Q702" s="41">
        <f t="shared" si="19"/>
        <v>1432.8</v>
      </c>
      <c r="R702" s="18" t="s">
        <v>50</v>
      </c>
      <c r="S702" s="2" t="s">
        <v>51</v>
      </c>
      <c r="T702" s="47">
        <f t="shared" si="20"/>
        <v>8</v>
      </c>
      <c r="U702" s="8" t="s">
        <v>54</v>
      </c>
      <c r="V702" s="47">
        <f t="shared" si="22"/>
        <v>8</v>
      </c>
      <c r="W702" s="8" t="s">
        <v>28</v>
      </c>
      <c r="X702" s="47">
        <f t="shared" si="21"/>
        <v>8</v>
      </c>
      <c r="Y702" s="2" t="s">
        <v>44</v>
      </c>
      <c r="Z702" s="2">
        <f t="shared" si="25"/>
        <v>26</v>
      </c>
      <c r="AA702" s="8" t="s">
        <v>45</v>
      </c>
      <c r="AB702" s="16">
        <f t="shared" si="26"/>
        <v>26</v>
      </c>
      <c r="AC702" s="8" t="s">
        <v>41</v>
      </c>
      <c r="AD702" s="2">
        <f t="shared" si="24"/>
        <v>33</v>
      </c>
      <c r="AE702" s="8" t="s">
        <v>29</v>
      </c>
      <c r="AF702" s="16">
        <f>M702</f>
        <v>1</v>
      </c>
      <c r="AG702" s="8" t="s">
        <v>30</v>
      </c>
      <c r="AH702" s="16">
        <v>68</v>
      </c>
      <c r="AI702" s="8" t="s">
        <v>46</v>
      </c>
      <c r="AJ702" s="16">
        <f t="shared" si="27"/>
        <v>33</v>
      </c>
      <c r="AK702" s="8" t="s">
        <v>31</v>
      </c>
      <c r="AL702" s="16">
        <v>1</v>
      </c>
    </row>
    <row r="703" spans="1:38" ht="15.75" customHeight="1" thickBot="1">
      <c r="A703" s="34">
        <v>50.5</v>
      </c>
      <c r="B703" s="35">
        <f t="shared" si="14"/>
        <v>50.839999999999996</v>
      </c>
      <c r="C703" s="69">
        <f t="shared" si="23"/>
        <v>33.443708609271525</v>
      </c>
      <c r="D703" s="48">
        <f t="shared" si="15"/>
        <v>8</v>
      </c>
      <c r="E703" s="70" t="s">
        <v>52</v>
      </c>
      <c r="F703" s="34" t="s">
        <v>56</v>
      </c>
      <c r="G703" s="35">
        <v>1.51</v>
      </c>
      <c r="H703" s="35">
        <v>36</v>
      </c>
      <c r="I703" s="38">
        <v>33</v>
      </c>
      <c r="J703" s="34" t="s">
        <v>55</v>
      </c>
      <c r="K703" s="35">
        <v>1.01</v>
      </c>
      <c r="L703" s="35">
        <v>12</v>
      </c>
      <c r="M703" s="38">
        <v>1</v>
      </c>
      <c r="N703" s="23">
        <f t="shared" si="16"/>
        <v>1188</v>
      </c>
      <c r="O703" s="21">
        <f t="shared" si="17"/>
        <v>12</v>
      </c>
      <c r="P703" s="39">
        <f t="shared" si="18"/>
        <v>1200</v>
      </c>
      <c r="Q703" s="42">
        <f t="shared" si="19"/>
        <v>1440</v>
      </c>
      <c r="R703" s="20" t="s">
        <v>50</v>
      </c>
      <c r="S703" s="21" t="s">
        <v>51</v>
      </c>
      <c r="T703" s="49">
        <f t="shared" si="20"/>
        <v>8</v>
      </c>
      <c r="U703" s="23" t="s">
        <v>54</v>
      </c>
      <c r="V703" s="49">
        <f t="shared" si="22"/>
        <v>8</v>
      </c>
      <c r="W703" s="23" t="s">
        <v>28</v>
      </c>
      <c r="X703" s="49">
        <f t="shared" si="21"/>
        <v>8</v>
      </c>
      <c r="Y703" s="21" t="s">
        <v>44</v>
      </c>
      <c r="Z703" s="21">
        <f t="shared" si="25"/>
        <v>26</v>
      </c>
      <c r="AA703" s="23" t="s">
        <v>45</v>
      </c>
      <c r="AB703" s="24">
        <f t="shared" si="26"/>
        <v>26</v>
      </c>
      <c r="AC703" s="23" t="s">
        <v>41</v>
      </c>
      <c r="AD703" s="21">
        <f t="shared" si="24"/>
        <v>33</v>
      </c>
      <c r="AE703" s="23" t="s">
        <v>37</v>
      </c>
      <c r="AF703" s="24">
        <f>M703</f>
        <v>1</v>
      </c>
      <c r="AG703" s="23" t="s">
        <v>30</v>
      </c>
      <c r="AH703" s="24">
        <v>68</v>
      </c>
      <c r="AI703" s="23" t="s">
        <v>46</v>
      </c>
      <c r="AJ703" s="24">
        <f t="shared" si="27"/>
        <v>33</v>
      </c>
      <c r="AK703" s="23" t="s">
        <v>31</v>
      </c>
      <c r="AL703" s="24">
        <v>1</v>
      </c>
    </row>
    <row r="704" spans="1:38" ht="15.75" customHeight="1">
      <c r="A704" s="25">
        <v>51</v>
      </c>
      <c r="B704" s="26">
        <f t="shared" si="14"/>
        <v>51.34</v>
      </c>
      <c r="C704" s="66">
        <f t="shared" si="23"/>
        <v>33.774834437086092</v>
      </c>
      <c r="D704" s="43">
        <f t="shared" si="15"/>
        <v>8</v>
      </c>
      <c r="E704" s="67" t="s">
        <v>52</v>
      </c>
      <c r="F704" s="25" t="s">
        <v>56</v>
      </c>
      <c r="G704" s="26">
        <v>1.51</v>
      </c>
      <c r="H704" s="26">
        <v>36</v>
      </c>
      <c r="I704" s="30">
        <v>34</v>
      </c>
      <c r="J704" s="25"/>
      <c r="K704" s="26"/>
      <c r="L704" s="26"/>
      <c r="M704" s="30"/>
      <c r="N704" s="14">
        <f t="shared" si="16"/>
        <v>1224</v>
      </c>
      <c r="O704" s="12">
        <f t="shared" si="17"/>
        <v>0</v>
      </c>
      <c r="P704" s="31">
        <f t="shared" si="18"/>
        <v>1224</v>
      </c>
      <c r="Q704" s="44">
        <f t="shared" si="19"/>
        <v>1468.8</v>
      </c>
      <c r="R704" s="11" t="s">
        <v>50</v>
      </c>
      <c r="S704" s="12" t="s">
        <v>51</v>
      </c>
      <c r="T704" s="45">
        <f t="shared" si="20"/>
        <v>8</v>
      </c>
      <c r="U704" s="14" t="s">
        <v>54</v>
      </c>
      <c r="V704" s="45">
        <f t="shared" si="22"/>
        <v>8</v>
      </c>
      <c r="W704" s="14" t="s">
        <v>28</v>
      </c>
      <c r="X704" s="45">
        <f t="shared" si="21"/>
        <v>8</v>
      </c>
      <c r="Y704" s="12" t="s">
        <v>44</v>
      </c>
      <c r="Z704" s="12">
        <f t="shared" si="25"/>
        <v>26</v>
      </c>
      <c r="AA704" s="14" t="s">
        <v>45</v>
      </c>
      <c r="AB704" s="15">
        <f t="shared" si="26"/>
        <v>26</v>
      </c>
      <c r="AC704" s="14" t="s">
        <v>41</v>
      </c>
      <c r="AD704" s="12">
        <f t="shared" si="24"/>
        <v>34</v>
      </c>
      <c r="AE704" s="14"/>
      <c r="AF704" s="15"/>
      <c r="AG704" s="14" t="s">
        <v>30</v>
      </c>
      <c r="AH704" s="15">
        <v>68</v>
      </c>
      <c r="AI704" s="14" t="s">
        <v>46</v>
      </c>
      <c r="AJ704" s="15">
        <f t="shared" si="27"/>
        <v>33</v>
      </c>
      <c r="AK704" s="14" t="s">
        <v>31</v>
      </c>
      <c r="AL704" s="15">
        <v>1</v>
      </c>
    </row>
    <row r="705" spans="1:38" ht="15.75" customHeight="1">
      <c r="A705" s="3">
        <v>51.5</v>
      </c>
      <c r="B705" s="4">
        <f t="shared" si="14"/>
        <v>51.85</v>
      </c>
      <c r="C705" s="68">
        <f t="shared" si="23"/>
        <v>34.105960264900659</v>
      </c>
      <c r="D705" s="46">
        <f t="shared" si="15"/>
        <v>8</v>
      </c>
      <c r="E705" s="65" t="s">
        <v>52</v>
      </c>
      <c r="F705" s="3" t="s">
        <v>56</v>
      </c>
      <c r="G705" s="4">
        <v>1.51</v>
      </c>
      <c r="H705" s="4">
        <v>36</v>
      </c>
      <c r="I705" s="5">
        <v>34</v>
      </c>
      <c r="J705" s="3" t="s">
        <v>53</v>
      </c>
      <c r="K705" s="4">
        <v>0.51</v>
      </c>
      <c r="L705" s="4">
        <v>6</v>
      </c>
      <c r="M705" s="5">
        <v>1</v>
      </c>
      <c r="N705" s="8">
        <f t="shared" si="16"/>
        <v>1224</v>
      </c>
      <c r="O705" s="2">
        <f t="shared" si="17"/>
        <v>6</v>
      </c>
      <c r="P705" s="9">
        <f t="shared" si="18"/>
        <v>1230</v>
      </c>
      <c r="Q705" s="41">
        <f t="shared" si="19"/>
        <v>1476</v>
      </c>
      <c r="R705" s="18" t="s">
        <v>50</v>
      </c>
      <c r="S705" s="2" t="s">
        <v>51</v>
      </c>
      <c r="T705" s="47">
        <f t="shared" si="20"/>
        <v>8</v>
      </c>
      <c r="U705" s="8" t="s">
        <v>54</v>
      </c>
      <c r="V705" s="47">
        <f t="shared" si="22"/>
        <v>8</v>
      </c>
      <c r="W705" s="8" t="s">
        <v>28</v>
      </c>
      <c r="X705" s="47">
        <f t="shared" si="21"/>
        <v>8</v>
      </c>
      <c r="Y705" s="2" t="s">
        <v>44</v>
      </c>
      <c r="Z705" s="2">
        <f t="shared" si="25"/>
        <v>27</v>
      </c>
      <c r="AA705" s="8" t="s">
        <v>45</v>
      </c>
      <c r="AB705" s="16">
        <f t="shared" si="26"/>
        <v>27</v>
      </c>
      <c r="AC705" s="8" t="s">
        <v>41</v>
      </c>
      <c r="AD705" s="2">
        <f t="shared" si="24"/>
        <v>34</v>
      </c>
      <c r="AE705" s="8" t="s">
        <v>29</v>
      </c>
      <c r="AF705" s="16">
        <f>M705</f>
        <v>1</v>
      </c>
      <c r="AG705" s="8" t="s">
        <v>30</v>
      </c>
      <c r="AH705" s="16">
        <v>70</v>
      </c>
      <c r="AI705" s="8" t="s">
        <v>46</v>
      </c>
      <c r="AJ705" s="16">
        <f t="shared" si="27"/>
        <v>34</v>
      </c>
      <c r="AK705" s="8" t="s">
        <v>31</v>
      </c>
      <c r="AL705" s="16">
        <v>1</v>
      </c>
    </row>
    <row r="706" spans="1:38" ht="15.75" customHeight="1" thickBot="1">
      <c r="A706" s="34">
        <v>52</v>
      </c>
      <c r="B706" s="35">
        <f t="shared" si="14"/>
        <v>52.35</v>
      </c>
      <c r="C706" s="69">
        <f t="shared" si="23"/>
        <v>34.437086092715234</v>
      </c>
      <c r="D706" s="48">
        <f t="shared" si="15"/>
        <v>8</v>
      </c>
      <c r="E706" s="70" t="s">
        <v>52</v>
      </c>
      <c r="F706" s="34" t="s">
        <v>56</v>
      </c>
      <c r="G706" s="35">
        <v>1.51</v>
      </c>
      <c r="H706" s="35">
        <v>36</v>
      </c>
      <c r="I706" s="38">
        <v>34</v>
      </c>
      <c r="J706" s="34" t="s">
        <v>55</v>
      </c>
      <c r="K706" s="35">
        <v>1.01</v>
      </c>
      <c r="L706" s="35">
        <v>12</v>
      </c>
      <c r="M706" s="38">
        <v>1</v>
      </c>
      <c r="N706" s="23">
        <f t="shared" si="16"/>
        <v>1224</v>
      </c>
      <c r="O706" s="21">
        <f t="shared" si="17"/>
        <v>12</v>
      </c>
      <c r="P706" s="39">
        <f t="shared" si="18"/>
        <v>1236</v>
      </c>
      <c r="Q706" s="42">
        <f t="shared" si="19"/>
        <v>1483.2</v>
      </c>
      <c r="R706" s="20" t="s">
        <v>50</v>
      </c>
      <c r="S706" s="21" t="s">
        <v>51</v>
      </c>
      <c r="T706" s="49">
        <f t="shared" si="20"/>
        <v>8</v>
      </c>
      <c r="U706" s="23" t="s">
        <v>54</v>
      </c>
      <c r="V706" s="49">
        <f t="shared" si="22"/>
        <v>8</v>
      </c>
      <c r="W706" s="23" t="s">
        <v>28</v>
      </c>
      <c r="X706" s="49">
        <f t="shared" si="21"/>
        <v>8</v>
      </c>
      <c r="Y706" s="21" t="s">
        <v>44</v>
      </c>
      <c r="Z706" s="21">
        <f t="shared" si="25"/>
        <v>27</v>
      </c>
      <c r="AA706" s="23" t="s">
        <v>45</v>
      </c>
      <c r="AB706" s="24">
        <f t="shared" si="26"/>
        <v>27</v>
      </c>
      <c r="AC706" s="23" t="s">
        <v>41</v>
      </c>
      <c r="AD706" s="21">
        <f t="shared" si="24"/>
        <v>34</v>
      </c>
      <c r="AE706" s="23" t="s">
        <v>37</v>
      </c>
      <c r="AF706" s="24">
        <f>M706</f>
        <v>1</v>
      </c>
      <c r="AG706" s="23" t="s">
        <v>30</v>
      </c>
      <c r="AH706" s="24">
        <v>70</v>
      </c>
      <c r="AI706" s="23" t="s">
        <v>46</v>
      </c>
      <c r="AJ706" s="24">
        <f t="shared" si="27"/>
        <v>34</v>
      </c>
      <c r="AK706" s="23" t="s">
        <v>31</v>
      </c>
      <c r="AL706" s="24">
        <v>1</v>
      </c>
    </row>
    <row r="707" spans="1:38" ht="15.75" customHeight="1">
      <c r="A707" s="25">
        <v>52.5</v>
      </c>
      <c r="B707" s="26">
        <f t="shared" si="14"/>
        <v>52.85</v>
      </c>
      <c r="C707" s="66">
        <f t="shared" si="23"/>
        <v>34.768211920529801</v>
      </c>
      <c r="D707" s="43">
        <f t="shared" si="15"/>
        <v>8</v>
      </c>
      <c r="E707" s="67" t="s">
        <v>52</v>
      </c>
      <c r="F707" s="25" t="s">
        <v>56</v>
      </c>
      <c r="G707" s="26">
        <v>1.51</v>
      </c>
      <c r="H707" s="26">
        <v>36</v>
      </c>
      <c r="I707" s="30">
        <v>35</v>
      </c>
      <c r="J707" s="25"/>
      <c r="K707" s="26"/>
      <c r="L707" s="26"/>
      <c r="M707" s="30"/>
      <c r="N707" s="14">
        <f t="shared" si="16"/>
        <v>1260</v>
      </c>
      <c r="O707" s="12">
        <f t="shared" si="17"/>
        <v>0</v>
      </c>
      <c r="P707" s="31">
        <f t="shared" si="18"/>
        <v>1260</v>
      </c>
      <c r="Q707" s="44">
        <f t="shared" si="19"/>
        <v>1512</v>
      </c>
      <c r="R707" s="11" t="s">
        <v>50</v>
      </c>
      <c r="S707" s="12" t="s">
        <v>51</v>
      </c>
      <c r="T707" s="45">
        <f t="shared" si="20"/>
        <v>8</v>
      </c>
      <c r="U707" s="14" t="s">
        <v>54</v>
      </c>
      <c r="V707" s="45">
        <f t="shared" si="22"/>
        <v>8</v>
      </c>
      <c r="W707" s="14" t="s">
        <v>28</v>
      </c>
      <c r="X707" s="45">
        <f t="shared" si="21"/>
        <v>8</v>
      </c>
      <c r="Y707" s="12" t="s">
        <v>44</v>
      </c>
      <c r="Z707" s="12">
        <f t="shared" si="25"/>
        <v>27</v>
      </c>
      <c r="AA707" s="14" t="s">
        <v>45</v>
      </c>
      <c r="AB707" s="15">
        <f t="shared" si="26"/>
        <v>27</v>
      </c>
      <c r="AC707" s="14" t="s">
        <v>41</v>
      </c>
      <c r="AD707" s="12">
        <f t="shared" si="24"/>
        <v>35</v>
      </c>
      <c r="AE707" s="14"/>
      <c r="AF707" s="15"/>
      <c r="AG707" s="14" t="s">
        <v>30</v>
      </c>
      <c r="AH707" s="15">
        <v>70</v>
      </c>
      <c r="AI707" s="14" t="s">
        <v>46</v>
      </c>
      <c r="AJ707" s="15">
        <f t="shared" si="27"/>
        <v>34</v>
      </c>
      <c r="AK707" s="14" t="s">
        <v>31</v>
      </c>
      <c r="AL707" s="15">
        <v>1</v>
      </c>
    </row>
    <row r="708" spans="1:38" ht="15.75" customHeight="1">
      <c r="A708" s="3">
        <v>53</v>
      </c>
      <c r="B708" s="4">
        <f t="shared" si="14"/>
        <v>53.36</v>
      </c>
      <c r="C708" s="68">
        <f t="shared" si="23"/>
        <v>35.099337748344368</v>
      </c>
      <c r="D708" s="46">
        <f t="shared" si="15"/>
        <v>8</v>
      </c>
      <c r="E708" s="65" t="s">
        <v>52</v>
      </c>
      <c r="F708" s="3" t="s">
        <v>56</v>
      </c>
      <c r="G708" s="4">
        <v>1.51</v>
      </c>
      <c r="H708" s="4">
        <v>36</v>
      </c>
      <c r="I708" s="5">
        <v>35</v>
      </c>
      <c r="J708" s="3" t="s">
        <v>53</v>
      </c>
      <c r="K708" s="4">
        <v>0.51</v>
      </c>
      <c r="L708" s="4">
        <v>6</v>
      </c>
      <c r="M708" s="5">
        <v>1</v>
      </c>
      <c r="N708" s="8">
        <f t="shared" si="16"/>
        <v>1260</v>
      </c>
      <c r="O708" s="2">
        <f t="shared" si="17"/>
        <v>6</v>
      </c>
      <c r="P708" s="9">
        <f t="shared" si="18"/>
        <v>1266</v>
      </c>
      <c r="Q708" s="41">
        <f t="shared" si="19"/>
        <v>1519.2</v>
      </c>
      <c r="R708" s="18" t="s">
        <v>50</v>
      </c>
      <c r="S708" s="2" t="s">
        <v>51</v>
      </c>
      <c r="T708" s="47">
        <f t="shared" si="20"/>
        <v>8</v>
      </c>
      <c r="U708" s="8" t="s">
        <v>54</v>
      </c>
      <c r="V708" s="47">
        <f t="shared" si="22"/>
        <v>8</v>
      </c>
      <c r="W708" s="8" t="s">
        <v>28</v>
      </c>
      <c r="X708" s="47">
        <f t="shared" si="21"/>
        <v>8</v>
      </c>
      <c r="Y708" s="2" t="s">
        <v>44</v>
      </c>
      <c r="Z708" s="2">
        <f t="shared" si="25"/>
        <v>28</v>
      </c>
      <c r="AA708" s="8" t="s">
        <v>45</v>
      </c>
      <c r="AB708" s="16">
        <f t="shared" si="26"/>
        <v>28</v>
      </c>
      <c r="AC708" s="8" t="s">
        <v>41</v>
      </c>
      <c r="AD708" s="2">
        <f t="shared" si="24"/>
        <v>35</v>
      </c>
      <c r="AE708" s="8" t="s">
        <v>29</v>
      </c>
      <c r="AF708" s="16">
        <f>M708</f>
        <v>1</v>
      </c>
      <c r="AG708" s="8" t="s">
        <v>30</v>
      </c>
      <c r="AH708" s="16">
        <v>72</v>
      </c>
      <c r="AI708" s="8" t="s">
        <v>46</v>
      </c>
      <c r="AJ708" s="16">
        <f t="shared" si="27"/>
        <v>35</v>
      </c>
      <c r="AK708" s="8" t="s">
        <v>31</v>
      </c>
      <c r="AL708" s="16">
        <v>1</v>
      </c>
    </row>
    <row r="709" spans="1:38" ht="15.75" customHeight="1" thickBot="1">
      <c r="A709" s="34">
        <v>53.5</v>
      </c>
      <c r="B709" s="35">
        <f t="shared" si="14"/>
        <v>53.86</v>
      </c>
      <c r="C709" s="69">
        <f t="shared" si="23"/>
        <v>35.430463576158942</v>
      </c>
      <c r="D709" s="48">
        <f t="shared" si="15"/>
        <v>8</v>
      </c>
      <c r="E709" s="70" t="s">
        <v>52</v>
      </c>
      <c r="F709" s="34" t="s">
        <v>56</v>
      </c>
      <c r="G709" s="35">
        <v>1.51</v>
      </c>
      <c r="H709" s="35">
        <v>36</v>
      </c>
      <c r="I709" s="38">
        <v>35</v>
      </c>
      <c r="J709" s="34" t="s">
        <v>55</v>
      </c>
      <c r="K709" s="35">
        <v>1.01</v>
      </c>
      <c r="L709" s="35">
        <v>12</v>
      </c>
      <c r="M709" s="38">
        <v>1</v>
      </c>
      <c r="N709" s="23">
        <f t="shared" si="16"/>
        <v>1260</v>
      </c>
      <c r="O709" s="21">
        <f t="shared" si="17"/>
        <v>12</v>
      </c>
      <c r="P709" s="39">
        <f t="shared" si="18"/>
        <v>1272</v>
      </c>
      <c r="Q709" s="42">
        <f t="shared" si="19"/>
        <v>1526.3999999999999</v>
      </c>
      <c r="R709" s="20" t="s">
        <v>50</v>
      </c>
      <c r="S709" s="21" t="s">
        <v>51</v>
      </c>
      <c r="T709" s="49">
        <f t="shared" si="20"/>
        <v>8</v>
      </c>
      <c r="U709" s="23" t="s">
        <v>54</v>
      </c>
      <c r="V709" s="49">
        <f t="shared" si="22"/>
        <v>8</v>
      </c>
      <c r="W709" s="23" t="s">
        <v>28</v>
      </c>
      <c r="X709" s="49">
        <f t="shared" si="21"/>
        <v>8</v>
      </c>
      <c r="Y709" s="21" t="s">
        <v>44</v>
      </c>
      <c r="Z709" s="21">
        <f t="shared" si="25"/>
        <v>28</v>
      </c>
      <c r="AA709" s="23" t="s">
        <v>45</v>
      </c>
      <c r="AB709" s="24">
        <f t="shared" si="26"/>
        <v>28</v>
      </c>
      <c r="AC709" s="23" t="s">
        <v>41</v>
      </c>
      <c r="AD709" s="21">
        <f t="shared" si="24"/>
        <v>35</v>
      </c>
      <c r="AE709" s="23" t="s">
        <v>37</v>
      </c>
      <c r="AF709" s="24">
        <f>M709</f>
        <v>1</v>
      </c>
      <c r="AG709" s="23" t="s">
        <v>30</v>
      </c>
      <c r="AH709" s="24">
        <v>72</v>
      </c>
      <c r="AI709" s="23" t="s">
        <v>46</v>
      </c>
      <c r="AJ709" s="24">
        <f t="shared" si="27"/>
        <v>35</v>
      </c>
      <c r="AK709" s="23" t="s">
        <v>31</v>
      </c>
      <c r="AL709" s="24">
        <v>1</v>
      </c>
    </row>
    <row r="710" spans="1:38" ht="15.75" customHeight="1">
      <c r="A710" s="25">
        <v>54</v>
      </c>
      <c r="B710" s="26">
        <f t="shared" si="14"/>
        <v>54.36</v>
      </c>
      <c r="C710" s="66">
        <f t="shared" si="23"/>
        <v>35.76158940397351</v>
      </c>
      <c r="D710" s="43">
        <f t="shared" si="15"/>
        <v>8</v>
      </c>
      <c r="E710" s="67" t="s">
        <v>52</v>
      </c>
      <c r="F710" s="25" t="s">
        <v>56</v>
      </c>
      <c r="G710" s="26">
        <v>1.51</v>
      </c>
      <c r="H710" s="26">
        <v>36</v>
      </c>
      <c r="I710" s="30">
        <v>36</v>
      </c>
      <c r="J710" s="25"/>
      <c r="K710" s="26"/>
      <c r="L710" s="26"/>
      <c r="M710" s="30"/>
      <c r="N710" s="14">
        <f t="shared" si="16"/>
        <v>1296</v>
      </c>
      <c r="O710" s="12">
        <f t="shared" si="17"/>
        <v>0</v>
      </c>
      <c r="P710" s="31">
        <f t="shared" si="18"/>
        <v>1296</v>
      </c>
      <c r="Q710" s="44">
        <f t="shared" si="19"/>
        <v>1555.2</v>
      </c>
      <c r="R710" s="11" t="s">
        <v>50</v>
      </c>
      <c r="S710" s="12" t="s">
        <v>51</v>
      </c>
      <c r="T710" s="45">
        <f t="shared" si="20"/>
        <v>8</v>
      </c>
      <c r="U710" s="14" t="s">
        <v>54</v>
      </c>
      <c r="V710" s="45">
        <f t="shared" si="22"/>
        <v>8</v>
      </c>
      <c r="W710" s="14" t="s">
        <v>28</v>
      </c>
      <c r="X710" s="45">
        <f t="shared" si="21"/>
        <v>8</v>
      </c>
      <c r="Y710" s="12" t="s">
        <v>44</v>
      </c>
      <c r="Z710" s="12">
        <f t="shared" si="25"/>
        <v>28</v>
      </c>
      <c r="AA710" s="14" t="s">
        <v>45</v>
      </c>
      <c r="AB710" s="15">
        <f t="shared" si="26"/>
        <v>28</v>
      </c>
      <c r="AC710" s="14" t="s">
        <v>41</v>
      </c>
      <c r="AD710" s="12">
        <f t="shared" si="24"/>
        <v>36</v>
      </c>
      <c r="AE710" s="14"/>
      <c r="AF710" s="15"/>
      <c r="AG710" s="14" t="s">
        <v>30</v>
      </c>
      <c r="AH710" s="15">
        <v>72</v>
      </c>
      <c r="AI710" s="14" t="s">
        <v>46</v>
      </c>
      <c r="AJ710" s="15">
        <f t="shared" si="27"/>
        <v>35</v>
      </c>
      <c r="AK710" s="14" t="s">
        <v>31</v>
      </c>
      <c r="AL710" s="15">
        <v>1</v>
      </c>
    </row>
    <row r="711" spans="1:38" ht="15.75" customHeight="1">
      <c r="A711" s="3">
        <v>54.5</v>
      </c>
      <c r="B711" s="4">
        <f t="shared" si="14"/>
        <v>54.87</v>
      </c>
      <c r="C711" s="68">
        <f t="shared" si="23"/>
        <v>36.092715231788077</v>
      </c>
      <c r="D711" s="46">
        <f t="shared" si="15"/>
        <v>8</v>
      </c>
      <c r="E711" s="65" t="s">
        <v>52</v>
      </c>
      <c r="F711" s="3" t="s">
        <v>56</v>
      </c>
      <c r="G711" s="4">
        <v>1.51</v>
      </c>
      <c r="H711" s="4">
        <v>36</v>
      </c>
      <c r="I711" s="5">
        <v>36</v>
      </c>
      <c r="J711" s="3" t="s">
        <v>53</v>
      </c>
      <c r="K711" s="4">
        <v>0.51</v>
      </c>
      <c r="L711" s="4">
        <v>6</v>
      </c>
      <c r="M711" s="5">
        <v>1</v>
      </c>
      <c r="N711" s="8">
        <f t="shared" si="16"/>
        <v>1296</v>
      </c>
      <c r="O711" s="2">
        <f t="shared" si="17"/>
        <v>6</v>
      </c>
      <c r="P711" s="9">
        <f t="shared" si="18"/>
        <v>1302</v>
      </c>
      <c r="Q711" s="41">
        <f t="shared" si="19"/>
        <v>1562.3999999999999</v>
      </c>
      <c r="R711" s="18" t="s">
        <v>50</v>
      </c>
      <c r="S711" s="2" t="s">
        <v>51</v>
      </c>
      <c r="T711" s="47">
        <f t="shared" si="20"/>
        <v>8</v>
      </c>
      <c r="U711" s="8" t="s">
        <v>54</v>
      </c>
      <c r="V711" s="47">
        <f t="shared" si="22"/>
        <v>8</v>
      </c>
      <c r="W711" s="8" t="s">
        <v>28</v>
      </c>
      <c r="X711" s="47">
        <f t="shared" si="21"/>
        <v>8</v>
      </c>
      <c r="Y711" s="2" t="s">
        <v>44</v>
      </c>
      <c r="Z711" s="2">
        <f t="shared" si="25"/>
        <v>29</v>
      </c>
      <c r="AA711" s="8" t="s">
        <v>45</v>
      </c>
      <c r="AB711" s="16">
        <f t="shared" si="26"/>
        <v>29</v>
      </c>
      <c r="AC711" s="8" t="s">
        <v>41</v>
      </c>
      <c r="AD711" s="2">
        <f t="shared" si="24"/>
        <v>36</v>
      </c>
      <c r="AE711" s="8" t="s">
        <v>29</v>
      </c>
      <c r="AF711" s="16">
        <f>M711</f>
        <v>1</v>
      </c>
      <c r="AG711" s="8" t="s">
        <v>30</v>
      </c>
      <c r="AH711" s="16">
        <v>74</v>
      </c>
      <c r="AI711" s="8" t="s">
        <v>46</v>
      </c>
      <c r="AJ711" s="16">
        <f t="shared" si="27"/>
        <v>36</v>
      </c>
      <c r="AK711" s="8" t="s">
        <v>31</v>
      </c>
      <c r="AL711" s="16">
        <v>1</v>
      </c>
    </row>
    <row r="712" spans="1:38" ht="15.75" customHeight="1" thickBot="1">
      <c r="A712" s="34">
        <v>55</v>
      </c>
      <c r="B712" s="35">
        <f t="shared" si="14"/>
        <v>55.37</v>
      </c>
      <c r="C712" s="69">
        <f t="shared" si="23"/>
        <v>36.423841059602651</v>
      </c>
      <c r="D712" s="48">
        <f t="shared" si="15"/>
        <v>8</v>
      </c>
      <c r="E712" s="70" t="s">
        <v>52</v>
      </c>
      <c r="F712" s="34" t="s">
        <v>56</v>
      </c>
      <c r="G712" s="35">
        <v>1.51</v>
      </c>
      <c r="H712" s="35">
        <v>36</v>
      </c>
      <c r="I712" s="38">
        <v>36</v>
      </c>
      <c r="J712" s="34" t="s">
        <v>55</v>
      </c>
      <c r="K712" s="35">
        <v>1.01</v>
      </c>
      <c r="L712" s="35">
        <v>12</v>
      </c>
      <c r="M712" s="38">
        <v>1</v>
      </c>
      <c r="N712" s="23">
        <f t="shared" si="16"/>
        <v>1296</v>
      </c>
      <c r="O712" s="21">
        <f t="shared" si="17"/>
        <v>12</v>
      </c>
      <c r="P712" s="39">
        <f t="shared" si="18"/>
        <v>1308</v>
      </c>
      <c r="Q712" s="42">
        <f t="shared" si="19"/>
        <v>1569.6</v>
      </c>
      <c r="R712" s="20" t="s">
        <v>50</v>
      </c>
      <c r="S712" s="21" t="s">
        <v>51</v>
      </c>
      <c r="T712" s="49">
        <f t="shared" si="20"/>
        <v>8</v>
      </c>
      <c r="U712" s="23" t="s">
        <v>54</v>
      </c>
      <c r="V712" s="49">
        <f t="shared" si="22"/>
        <v>8</v>
      </c>
      <c r="W712" s="23" t="s">
        <v>28</v>
      </c>
      <c r="X712" s="49">
        <f t="shared" si="21"/>
        <v>8</v>
      </c>
      <c r="Y712" s="21" t="s">
        <v>44</v>
      </c>
      <c r="Z712" s="21">
        <f t="shared" si="25"/>
        <v>29</v>
      </c>
      <c r="AA712" s="23" t="s">
        <v>45</v>
      </c>
      <c r="AB712" s="24">
        <f t="shared" si="26"/>
        <v>29</v>
      </c>
      <c r="AC712" s="23" t="s">
        <v>41</v>
      </c>
      <c r="AD712" s="21">
        <f t="shared" si="24"/>
        <v>36</v>
      </c>
      <c r="AE712" s="23" t="s">
        <v>37</v>
      </c>
      <c r="AF712" s="24">
        <f>M712</f>
        <v>1</v>
      </c>
      <c r="AG712" s="23" t="s">
        <v>30</v>
      </c>
      <c r="AH712" s="24">
        <v>74</v>
      </c>
      <c r="AI712" s="23" t="s">
        <v>46</v>
      </c>
      <c r="AJ712" s="24">
        <f t="shared" si="27"/>
        <v>36</v>
      </c>
      <c r="AK712" s="23" t="s">
        <v>31</v>
      </c>
      <c r="AL712" s="24">
        <v>1</v>
      </c>
    </row>
    <row r="713" spans="1:38" ht="15.75" customHeight="1">
      <c r="A713" s="25">
        <v>55.5</v>
      </c>
      <c r="B713" s="26">
        <f t="shared" si="14"/>
        <v>55.87</v>
      </c>
      <c r="C713" s="66">
        <f t="shared" si="23"/>
        <v>36.754966887417218</v>
      </c>
      <c r="D713" s="43">
        <f t="shared" si="15"/>
        <v>8</v>
      </c>
      <c r="E713" s="67" t="s">
        <v>52</v>
      </c>
      <c r="F713" s="25" t="s">
        <v>56</v>
      </c>
      <c r="G713" s="26">
        <v>1.51</v>
      </c>
      <c r="H713" s="26">
        <v>36</v>
      </c>
      <c r="I713" s="30">
        <v>37</v>
      </c>
      <c r="J713" s="25"/>
      <c r="K713" s="26"/>
      <c r="L713" s="26"/>
      <c r="M713" s="30"/>
      <c r="N713" s="14">
        <f t="shared" si="16"/>
        <v>1332</v>
      </c>
      <c r="O713" s="12">
        <f t="shared" si="17"/>
        <v>0</v>
      </c>
      <c r="P713" s="31">
        <f t="shared" si="18"/>
        <v>1332</v>
      </c>
      <c r="Q713" s="44">
        <f t="shared" si="19"/>
        <v>1598.3999999999999</v>
      </c>
      <c r="R713" s="11" t="s">
        <v>50</v>
      </c>
      <c r="S713" s="12" t="s">
        <v>51</v>
      </c>
      <c r="T713" s="45">
        <f t="shared" si="20"/>
        <v>8</v>
      </c>
      <c r="U713" s="14" t="s">
        <v>54</v>
      </c>
      <c r="V713" s="45">
        <f t="shared" si="22"/>
        <v>8</v>
      </c>
      <c r="W713" s="14" t="s">
        <v>28</v>
      </c>
      <c r="X713" s="45">
        <f t="shared" si="21"/>
        <v>8</v>
      </c>
      <c r="Y713" s="12" t="s">
        <v>44</v>
      </c>
      <c r="Z713" s="12">
        <f t="shared" si="25"/>
        <v>29</v>
      </c>
      <c r="AA713" s="14" t="s">
        <v>45</v>
      </c>
      <c r="AB713" s="15">
        <f t="shared" si="26"/>
        <v>29</v>
      </c>
      <c r="AC713" s="14" t="s">
        <v>41</v>
      </c>
      <c r="AD713" s="12">
        <f t="shared" si="24"/>
        <v>37</v>
      </c>
      <c r="AE713" s="14"/>
      <c r="AF713" s="15"/>
      <c r="AG713" s="14" t="s">
        <v>30</v>
      </c>
      <c r="AH713" s="15">
        <v>74</v>
      </c>
      <c r="AI713" s="14" t="s">
        <v>46</v>
      </c>
      <c r="AJ713" s="15">
        <f t="shared" si="27"/>
        <v>36</v>
      </c>
      <c r="AK713" s="14" t="s">
        <v>31</v>
      </c>
      <c r="AL713" s="15">
        <v>1</v>
      </c>
    </row>
    <row r="714" spans="1:38" ht="15.75" customHeight="1">
      <c r="A714" s="3">
        <v>56</v>
      </c>
      <c r="B714" s="4">
        <f t="shared" si="14"/>
        <v>56.379999999999995</v>
      </c>
      <c r="C714" s="68">
        <f t="shared" si="23"/>
        <v>37.086092715231786</v>
      </c>
      <c r="D714" s="6">
        <f t="shared" si="15"/>
        <v>9</v>
      </c>
      <c r="E714" s="65" t="s">
        <v>52</v>
      </c>
      <c r="F714" s="3" t="s">
        <v>56</v>
      </c>
      <c r="G714" s="4">
        <v>1.51</v>
      </c>
      <c r="H714" s="4">
        <v>36</v>
      </c>
      <c r="I714" s="5">
        <v>37</v>
      </c>
      <c r="J714" s="3" t="s">
        <v>53</v>
      </c>
      <c r="K714" s="4">
        <v>0.51</v>
      </c>
      <c r="L714" s="4">
        <v>6</v>
      </c>
      <c r="M714" s="5">
        <v>1</v>
      </c>
      <c r="N714" s="8">
        <f t="shared" si="16"/>
        <v>1332</v>
      </c>
      <c r="O714" s="2">
        <f t="shared" si="17"/>
        <v>6</v>
      </c>
      <c r="P714" s="9">
        <f t="shared" si="18"/>
        <v>1338</v>
      </c>
      <c r="Q714" s="41">
        <f t="shared" si="19"/>
        <v>1605.6</v>
      </c>
      <c r="R714" s="18" t="s">
        <v>50</v>
      </c>
      <c r="S714" s="2" t="s">
        <v>51</v>
      </c>
      <c r="T714" s="19">
        <f t="shared" si="20"/>
        <v>9</v>
      </c>
      <c r="U714" s="8" t="s">
        <v>54</v>
      </c>
      <c r="V714" s="19">
        <f t="shared" si="22"/>
        <v>9</v>
      </c>
      <c r="W714" s="8" t="s">
        <v>28</v>
      </c>
      <c r="X714" s="19">
        <f t="shared" si="21"/>
        <v>9</v>
      </c>
      <c r="Y714" s="2" t="s">
        <v>44</v>
      </c>
      <c r="Z714" s="2">
        <f t="shared" si="25"/>
        <v>29</v>
      </c>
      <c r="AA714" s="8" t="s">
        <v>45</v>
      </c>
      <c r="AB714" s="16">
        <f t="shared" si="26"/>
        <v>29</v>
      </c>
      <c r="AC714" s="8" t="s">
        <v>41</v>
      </c>
      <c r="AD714" s="2">
        <f t="shared" si="24"/>
        <v>37</v>
      </c>
      <c r="AE714" s="8" t="s">
        <v>29</v>
      </c>
      <c r="AF714" s="16">
        <f>M714</f>
        <v>1</v>
      </c>
      <c r="AG714" s="8" t="s">
        <v>30</v>
      </c>
      <c r="AH714" s="16">
        <v>76</v>
      </c>
      <c r="AI714" s="8" t="s">
        <v>46</v>
      </c>
      <c r="AJ714" s="16">
        <f t="shared" si="27"/>
        <v>37</v>
      </c>
      <c r="AK714" s="8" t="s">
        <v>31</v>
      </c>
      <c r="AL714" s="16">
        <v>1</v>
      </c>
    </row>
    <row r="715" spans="1:38" ht="15.75" customHeight="1" thickBot="1">
      <c r="A715" s="34">
        <v>56.5</v>
      </c>
      <c r="B715" s="35">
        <f t="shared" si="14"/>
        <v>56.879999999999995</v>
      </c>
      <c r="C715" s="69">
        <f t="shared" si="23"/>
        <v>37.41721854304636</v>
      </c>
      <c r="D715" s="37">
        <f t="shared" si="15"/>
        <v>9</v>
      </c>
      <c r="E715" s="70" t="s">
        <v>52</v>
      </c>
      <c r="F715" s="34" t="s">
        <v>56</v>
      </c>
      <c r="G715" s="35">
        <v>1.51</v>
      </c>
      <c r="H715" s="35">
        <v>36</v>
      </c>
      <c r="I715" s="38">
        <v>37</v>
      </c>
      <c r="J715" s="34" t="s">
        <v>55</v>
      </c>
      <c r="K715" s="35">
        <v>1.01</v>
      </c>
      <c r="L715" s="35">
        <v>12</v>
      </c>
      <c r="M715" s="38">
        <v>1</v>
      </c>
      <c r="N715" s="23">
        <f t="shared" si="16"/>
        <v>1332</v>
      </c>
      <c r="O715" s="21">
        <f t="shared" si="17"/>
        <v>12</v>
      </c>
      <c r="P715" s="39">
        <f t="shared" si="18"/>
        <v>1344</v>
      </c>
      <c r="Q715" s="42">
        <f t="shared" si="19"/>
        <v>1612.8</v>
      </c>
      <c r="R715" s="20" t="s">
        <v>50</v>
      </c>
      <c r="S715" s="21" t="s">
        <v>51</v>
      </c>
      <c r="T715" s="22">
        <f t="shared" si="20"/>
        <v>9</v>
      </c>
      <c r="U715" s="23" t="s">
        <v>54</v>
      </c>
      <c r="V715" s="22">
        <f t="shared" si="22"/>
        <v>9</v>
      </c>
      <c r="W715" s="23" t="s">
        <v>28</v>
      </c>
      <c r="X715" s="22">
        <f t="shared" si="21"/>
        <v>9</v>
      </c>
      <c r="Y715" s="21" t="s">
        <v>44</v>
      </c>
      <c r="Z715" s="21">
        <f t="shared" si="25"/>
        <v>29</v>
      </c>
      <c r="AA715" s="23" t="s">
        <v>45</v>
      </c>
      <c r="AB715" s="24">
        <f t="shared" si="26"/>
        <v>29</v>
      </c>
      <c r="AC715" s="23" t="s">
        <v>41</v>
      </c>
      <c r="AD715" s="21">
        <f t="shared" si="24"/>
        <v>37</v>
      </c>
      <c r="AE715" s="23" t="s">
        <v>37</v>
      </c>
      <c r="AF715" s="24">
        <f>M715</f>
        <v>1</v>
      </c>
      <c r="AG715" s="23" t="s">
        <v>30</v>
      </c>
      <c r="AH715" s="24">
        <v>76</v>
      </c>
      <c r="AI715" s="23" t="s">
        <v>46</v>
      </c>
      <c r="AJ715" s="24">
        <f t="shared" si="27"/>
        <v>37</v>
      </c>
      <c r="AK715" s="23" t="s">
        <v>31</v>
      </c>
      <c r="AL715" s="24">
        <v>1</v>
      </c>
    </row>
    <row r="716" spans="1:38" ht="15.75" customHeight="1">
      <c r="A716" s="25">
        <v>57</v>
      </c>
      <c r="B716" s="26">
        <f t="shared" si="14"/>
        <v>57.38</v>
      </c>
      <c r="C716" s="66">
        <f t="shared" si="23"/>
        <v>37.748344370860927</v>
      </c>
      <c r="D716" s="28">
        <f t="shared" si="15"/>
        <v>9</v>
      </c>
      <c r="E716" s="67" t="s">
        <v>52</v>
      </c>
      <c r="F716" s="25" t="s">
        <v>56</v>
      </c>
      <c r="G716" s="26">
        <v>1.51</v>
      </c>
      <c r="H716" s="26">
        <v>36</v>
      </c>
      <c r="I716" s="30">
        <v>38</v>
      </c>
      <c r="J716" s="25"/>
      <c r="K716" s="26"/>
      <c r="L716" s="26"/>
      <c r="M716" s="30"/>
      <c r="N716" s="14">
        <f t="shared" si="16"/>
        <v>1368</v>
      </c>
      <c r="O716" s="12">
        <f t="shared" si="17"/>
        <v>0</v>
      </c>
      <c r="P716" s="31">
        <f t="shared" si="18"/>
        <v>1368</v>
      </c>
      <c r="Q716" s="44">
        <f t="shared" si="19"/>
        <v>1641.6</v>
      </c>
      <c r="R716" s="11" t="s">
        <v>50</v>
      </c>
      <c r="S716" s="12" t="s">
        <v>51</v>
      </c>
      <c r="T716" s="13">
        <f t="shared" si="20"/>
        <v>9</v>
      </c>
      <c r="U716" s="14" t="s">
        <v>54</v>
      </c>
      <c r="V716" s="13">
        <f t="shared" si="22"/>
        <v>9</v>
      </c>
      <c r="W716" s="14" t="s">
        <v>28</v>
      </c>
      <c r="X716" s="13">
        <f t="shared" si="21"/>
        <v>9</v>
      </c>
      <c r="Y716" s="12" t="s">
        <v>44</v>
      </c>
      <c r="Z716" s="12">
        <f t="shared" si="25"/>
        <v>29</v>
      </c>
      <c r="AA716" s="14" t="s">
        <v>45</v>
      </c>
      <c r="AB716" s="15">
        <f t="shared" si="26"/>
        <v>29</v>
      </c>
      <c r="AC716" s="14" t="s">
        <v>41</v>
      </c>
      <c r="AD716" s="12">
        <f t="shared" si="24"/>
        <v>38</v>
      </c>
      <c r="AE716" s="14"/>
      <c r="AF716" s="15"/>
      <c r="AG716" s="14" t="s">
        <v>30</v>
      </c>
      <c r="AH716" s="15">
        <v>76</v>
      </c>
      <c r="AI716" s="14" t="s">
        <v>46</v>
      </c>
      <c r="AJ716" s="15">
        <f t="shared" si="27"/>
        <v>37</v>
      </c>
      <c r="AK716" s="14" t="s">
        <v>31</v>
      </c>
      <c r="AL716" s="15">
        <v>1</v>
      </c>
    </row>
    <row r="717" spans="1:38" ht="15.75" customHeight="1">
      <c r="A717" s="3">
        <v>57.5</v>
      </c>
      <c r="B717" s="4">
        <f t="shared" si="14"/>
        <v>57.89</v>
      </c>
      <c r="C717" s="68">
        <f t="shared" si="23"/>
        <v>38.079470198675494</v>
      </c>
      <c r="D717" s="6">
        <f t="shared" si="15"/>
        <v>9</v>
      </c>
      <c r="E717" s="65" t="s">
        <v>52</v>
      </c>
      <c r="F717" s="3" t="s">
        <v>56</v>
      </c>
      <c r="G717" s="4">
        <v>1.51</v>
      </c>
      <c r="H717" s="4">
        <v>36</v>
      </c>
      <c r="I717" s="5">
        <v>38</v>
      </c>
      <c r="J717" s="3" t="s">
        <v>53</v>
      </c>
      <c r="K717" s="4">
        <v>0.51</v>
      </c>
      <c r="L717" s="4">
        <v>6</v>
      </c>
      <c r="M717" s="5">
        <v>1</v>
      </c>
      <c r="N717" s="8">
        <f t="shared" si="16"/>
        <v>1368</v>
      </c>
      <c r="O717" s="2">
        <f t="shared" si="17"/>
        <v>6</v>
      </c>
      <c r="P717" s="9">
        <f t="shared" si="18"/>
        <v>1374</v>
      </c>
      <c r="Q717" s="41">
        <f t="shared" si="19"/>
        <v>1648.8</v>
      </c>
      <c r="R717" s="18" t="s">
        <v>50</v>
      </c>
      <c r="S717" s="2" t="s">
        <v>51</v>
      </c>
      <c r="T717" s="19">
        <f t="shared" si="20"/>
        <v>9</v>
      </c>
      <c r="U717" s="8" t="s">
        <v>54</v>
      </c>
      <c r="V717" s="19">
        <f t="shared" si="22"/>
        <v>9</v>
      </c>
      <c r="W717" s="8" t="s">
        <v>28</v>
      </c>
      <c r="X717" s="19">
        <f t="shared" si="21"/>
        <v>9</v>
      </c>
      <c r="Y717" s="2" t="s">
        <v>44</v>
      </c>
      <c r="Z717" s="2">
        <f t="shared" si="25"/>
        <v>30</v>
      </c>
      <c r="AA717" s="8" t="s">
        <v>45</v>
      </c>
      <c r="AB717" s="16">
        <f t="shared" si="26"/>
        <v>30</v>
      </c>
      <c r="AC717" s="8" t="s">
        <v>41</v>
      </c>
      <c r="AD717" s="2">
        <f t="shared" si="24"/>
        <v>38</v>
      </c>
      <c r="AE717" s="8" t="s">
        <v>29</v>
      </c>
      <c r="AF717" s="16">
        <f>M717</f>
        <v>1</v>
      </c>
      <c r="AG717" s="8" t="s">
        <v>30</v>
      </c>
      <c r="AH717" s="16">
        <v>78</v>
      </c>
      <c r="AI717" s="8" t="s">
        <v>46</v>
      </c>
      <c r="AJ717" s="16">
        <f t="shared" si="27"/>
        <v>38</v>
      </c>
      <c r="AK717" s="8" t="s">
        <v>31</v>
      </c>
      <c r="AL717" s="16">
        <v>1</v>
      </c>
    </row>
    <row r="718" spans="1:38" ht="15.75" customHeight="1" thickBot="1">
      <c r="A718" s="34">
        <v>58</v>
      </c>
      <c r="B718" s="35">
        <f t="shared" si="14"/>
        <v>58.39</v>
      </c>
      <c r="C718" s="69">
        <f t="shared" si="23"/>
        <v>38.410596026490069</v>
      </c>
      <c r="D718" s="37">
        <f t="shared" si="15"/>
        <v>9</v>
      </c>
      <c r="E718" s="70" t="s">
        <v>52</v>
      </c>
      <c r="F718" s="34" t="s">
        <v>56</v>
      </c>
      <c r="G718" s="35">
        <v>1.51</v>
      </c>
      <c r="H718" s="35">
        <v>36</v>
      </c>
      <c r="I718" s="38">
        <v>38</v>
      </c>
      <c r="J718" s="34" t="s">
        <v>55</v>
      </c>
      <c r="K718" s="35">
        <v>1.01</v>
      </c>
      <c r="L718" s="35">
        <v>12</v>
      </c>
      <c r="M718" s="38">
        <v>1</v>
      </c>
      <c r="N718" s="23">
        <f t="shared" si="16"/>
        <v>1368</v>
      </c>
      <c r="O718" s="21">
        <f t="shared" si="17"/>
        <v>12</v>
      </c>
      <c r="P718" s="39">
        <f t="shared" si="18"/>
        <v>1380</v>
      </c>
      <c r="Q718" s="42">
        <f t="shared" si="19"/>
        <v>1656</v>
      </c>
      <c r="R718" s="20" t="s">
        <v>50</v>
      </c>
      <c r="S718" s="21" t="s">
        <v>51</v>
      </c>
      <c r="T718" s="22">
        <f t="shared" si="20"/>
        <v>9</v>
      </c>
      <c r="U718" s="23" t="s">
        <v>54</v>
      </c>
      <c r="V718" s="22">
        <f t="shared" si="22"/>
        <v>9</v>
      </c>
      <c r="W718" s="23" t="s">
        <v>28</v>
      </c>
      <c r="X718" s="22">
        <f t="shared" si="21"/>
        <v>9</v>
      </c>
      <c r="Y718" s="21" t="s">
        <v>44</v>
      </c>
      <c r="Z718" s="21">
        <f t="shared" si="25"/>
        <v>30</v>
      </c>
      <c r="AA718" s="23" t="s">
        <v>45</v>
      </c>
      <c r="AB718" s="24">
        <f t="shared" si="26"/>
        <v>30</v>
      </c>
      <c r="AC718" s="23" t="s">
        <v>41</v>
      </c>
      <c r="AD718" s="21">
        <f t="shared" si="24"/>
        <v>38</v>
      </c>
      <c r="AE718" s="23" t="s">
        <v>37</v>
      </c>
      <c r="AF718" s="24">
        <f>M718</f>
        <v>1</v>
      </c>
      <c r="AG718" s="23" t="s">
        <v>30</v>
      </c>
      <c r="AH718" s="24">
        <v>78</v>
      </c>
      <c r="AI718" s="23" t="s">
        <v>46</v>
      </c>
      <c r="AJ718" s="24">
        <f t="shared" si="27"/>
        <v>38</v>
      </c>
      <c r="AK718" s="23" t="s">
        <v>31</v>
      </c>
      <c r="AL718" s="24">
        <v>1</v>
      </c>
    </row>
    <row r="719" spans="1:38" ht="15.75" customHeight="1">
      <c r="A719" s="25">
        <v>58.5</v>
      </c>
      <c r="B719" s="26">
        <f t="shared" si="14"/>
        <v>58.89</v>
      </c>
      <c r="C719" s="66">
        <f t="shared" si="23"/>
        <v>38.741721854304636</v>
      </c>
      <c r="D719" s="28">
        <f t="shared" si="15"/>
        <v>9</v>
      </c>
      <c r="E719" s="67" t="s">
        <v>52</v>
      </c>
      <c r="F719" s="25" t="s">
        <v>56</v>
      </c>
      <c r="G719" s="26">
        <v>1.51</v>
      </c>
      <c r="H719" s="26">
        <v>36</v>
      </c>
      <c r="I719" s="30">
        <v>39</v>
      </c>
      <c r="J719" s="25"/>
      <c r="K719" s="26"/>
      <c r="L719" s="26"/>
      <c r="M719" s="30"/>
      <c r="N719" s="14">
        <f t="shared" si="16"/>
        <v>1404</v>
      </c>
      <c r="O719" s="12">
        <f t="shared" si="17"/>
        <v>0</v>
      </c>
      <c r="P719" s="31">
        <f t="shared" si="18"/>
        <v>1404</v>
      </c>
      <c r="Q719" s="44">
        <f t="shared" si="19"/>
        <v>1684.8</v>
      </c>
      <c r="R719" s="11" t="s">
        <v>50</v>
      </c>
      <c r="S719" s="12" t="s">
        <v>51</v>
      </c>
      <c r="T719" s="13">
        <f t="shared" si="20"/>
        <v>9</v>
      </c>
      <c r="U719" s="14" t="s">
        <v>54</v>
      </c>
      <c r="V719" s="13">
        <f t="shared" si="22"/>
        <v>9</v>
      </c>
      <c r="W719" s="14" t="s">
        <v>28</v>
      </c>
      <c r="X719" s="13">
        <f t="shared" si="21"/>
        <v>9</v>
      </c>
      <c r="Y719" s="12" t="s">
        <v>44</v>
      </c>
      <c r="Z719" s="12">
        <f t="shared" si="25"/>
        <v>30</v>
      </c>
      <c r="AA719" s="14" t="s">
        <v>45</v>
      </c>
      <c r="AB719" s="15">
        <f t="shared" si="26"/>
        <v>30</v>
      </c>
      <c r="AC719" s="14" t="s">
        <v>41</v>
      </c>
      <c r="AD719" s="12">
        <f t="shared" si="24"/>
        <v>39</v>
      </c>
      <c r="AE719" s="14"/>
      <c r="AF719" s="15"/>
      <c r="AG719" s="14" t="s">
        <v>30</v>
      </c>
      <c r="AH719" s="15">
        <v>78</v>
      </c>
      <c r="AI719" s="14" t="s">
        <v>46</v>
      </c>
      <c r="AJ719" s="15">
        <f t="shared" si="27"/>
        <v>38</v>
      </c>
      <c r="AK719" s="14" t="s">
        <v>31</v>
      </c>
      <c r="AL719" s="15">
        <v>1</v>
      </c>
    </row>
    <row r="720" spans="1:38" ht="15.75" customHeight="1">
      <c r="A720" s="3">
        <v>59</v>
      </c>
      <c r="B720" s="4">
        <f t="shared" si="14"/>
        <v>59.4</v>
      </c>
      <c r="C720" s="68">
        <f t="shared" si="23"/>
        <v>39.072847682119203</v>
      </c>
      <c r="D720" s="6">
        <f t="shared" si="15"/>
        <v>9</v>
      </c>
      <c r="E720" s="65" t="s">
        <v>52</v>
      </c>
      <c r="F720" s="3" t="s">
        <v>56</v>
      </c>
      <c r="G720" s="4">
        <v>1.51</v>
      </c>
      <c r="H720" s="4">
        <v>36</v>
      </c>
      <c r="I720" s="5">
        <v>39</v>
      </c>
      <c r="J720" s="3" t="s">
        <v>53</v>
      </c>
      <c r="K720" s="4">
        <v>0.51</v>
      </c>
      <c r="L720" s="4">
        <v>6</v>
      </c>
      <c r="M720" s="5">
        <v>1</v>
      </c>
      <c r="N720" s="8">
        <f t="shared" si="16"/>
        <v>1404</v>
      </c>
      <c r="O720" s="2">
        <f t="shared" si="17"/>
        <v>6</v>
      </c>
      <c r="P720" s="9">
        <f t="shared" si="18"/>
        <v>1410</v>
      </c>
      <c r="Q720" s="41">
        <f t="shared" si="19"/>
        <v>1692</v>
      </c>
      <c r="R720" s="18" t="s">
        <v>50</v>
      </c>
      <c r="S720" s="2" t="s">
        <v>51</v>
      </c>
      <c r="T720" s="19">
        <f t="shared" si="20"/>
        <v>9</v>
      </c>
      <c r="U720" s="8" t="s">
        <v>54</v>
      </c>
      <c r="V720" s="19">
        <f t="shared" si="22"/>
        <v>9</v>
      </c>
      <c r="W720" s="8" t="s">
        <v>28</v>
      </c>
      <c r="X720" s="19">
        <f t="shared" si="21"/>
        <v>9</v>
      </c>
      <c r="Y720" s="2" t="s">
        <v>44</v>
      </c>
      <c r="Z720" s="2">
        <f t="shared" si="25"/>
        <v>31</v>
      </c>
      <c r="AA720" s="8" t="s">
        <v>45</v>
      </c>
      <c r="AB720" s="16">
        <f t="shared" si="26"/>
        <v>31</v>
      </c>
      <c r="AC720" s="8" t="s">
        <v>41</v>
      </c>
      <c r="AD720" s="2">
        <f t="shared" si="24"/>
        <v>39</v>
      </c>
      <c r="AE720" s="8" t="s">
        <v>29</v>
      </c>
      <c r="AF720" s="16">
        <f>M720</f>
        <v>1</v>
      </c>
      <c r="AG720" s="8" t="s">
        <v>30</v>
      </c>
      <c r="AH720" s="16">
        <v>80</v>
      </c>
      <c r="AI720" s="8" t="s">
        <v>46</v>
      </c>
      <c r="AJ720" s="16">
        <f t="shared" si="27"/>
        <v>39</v>
      </c>
      <c r="AK720" s="8" t="s">
        <v>31</v>
      </c>
      <c r="AL720" s="16">
        <v>1</v>
      </c>
    </row>
    <row r="721" spans="1:38" ht="15.75" customHeight="1" thickBot="1">
      <c r="A721" s="34">
        <v>59.5</v>
      </c>
      <c r="B721" s="35">
        <f t="shared" si="14"/>
        <v>59.9</v>
      </c>
      <c r="C721" s="69">
        <f t="shared" si="23"/>
        <v>39.403973509933778</v>
      </c>
      <c r="D721" s="37">
        <f t="shared" si="15"/>
        <v>9</v>
      </c>
      <c r="E721" s="70" t="s">
        <v>52</v>
      </c>
      <c r="F721" s="34" t="s">
        <v>56</v>
      </c>
      <c r="G721" s="35">
        <v>1.51</v>
      </c>
      <c r="H721" s="35">
        <v>36</v>
      </c>
      <c r="I721" s="38">
        <v>39</v>
      </c>
      <c r="J721" s="34" t="s">
        <v>55</v>
      </c>
      <c r="K721" s="35">
        <v>1.01</v>
      </c>
      <c r="L721" s="35">
        <v>12</v>
      </c>
      <c r="M721" s="38">
        <v>1</v>
      </c>
      <c r="N721" s="23">
        <f t="shared" si="16"/>
        <v>1404</v>
      </c>
      <c r="O721" s="21">
        <f t="shared" si="17"/>
        <v>12</v>
      </c>
      <c r="P721" s="39">
        <f t="shared" si="18"/>
        <v>1416</v>
      </c>
      <c r="Q721" s="42">
        <f t="shared" si="19"/>
        <v>1699.2</v>
      </c>
      <c r="R721" s="20" t="s">
        <v>50</v>
      </c>
      <c r="S721" s="21" t="s">
        <v>51</v>
      </c>
      <c r="T721" s="22">
        <f t="shared" si="20"/>
        <v>9</v>
      </c>
      <c r="U721" s="23" t="s">
        <v>54</v>
      </c>
      <c r="V721" s="22">
        <f t="shared" si="22"/>
        <v>9</v>
      </c>
      <c r="W721" s="23" t="s">
        <v>28</v>
      </c>
      <c r="X721" s="22">
        <f t="shared" si="21"/>
        <v>9</v>
      </c>
      <c r="Y721" s="21" t="s">
        <v>44</v>
      </c>
      <c r="Z721" s="21">
        <f t="shared" si="25"/>
        <v>31</v>
      </c>
      <c r="AA721" s="23" t="s">
        <v>45</v>
      </c>
      <c r="AB721" s="24">
        <f t="shared" si="26"/>
        <v>31</v>
      </c>
      <c r="AC721" s="23" t="s">
        <v>41</v>
      </c>
      <c r="AD721" s="21">
        <f t="shared" si="24"/>
        <v>39</v>
      </c>
      <c r="AE721" s="23" t="s">
        <v>37</v>
      </c>
      <c r="AF721" s="24">
        <f>M721</f>
        <v>1</v>
      </c>
      <c r="AG721" s="23" t="s">
        <v>30</v>
      </c>
      <c r="AH721" s="24">
        <v>80</v>
      </c>
      <c r="AI721" s="23" t="s">
        <v>46</v>
      </c>
      <c r="AJ721" s="24">
        <f t="shared" si="27"/>
        <v>39</v>
      </c>
      <c r="AK721" s="23" t="s">
        <v>31</v>
      </c>
      <c r="AL721" s="24">
        <v>1</v>
      </c>
    </row>
    <row r="722" spans="1:38" ht="15.75" customHeight="1">
      <c r="A722" s="25">
        <v>60</v>
      </c>
      <c r="B722" s="26">
        <f t="shared" si="14"/>
        <v>60.4</v>
      </c>
      <c r="C722" s="66">
        <f t="shared" si="23"/>
        <v>39.735099337748345</v>
      </c>
      <c r="D722" s="28">
        <f t="shared" si="15"/>
        <v>9</v>
      </c>
      <c r="E722" s="67" t="s">
        <v>52</v>
      </c>
      <c r="F722" s="25" t="s">
        <v>56</v>
      </c>
      <c r="G722" s="26">
        <v>1.51</v>
      </c>
      <c r="H722" s="26">
        <v>36</v>
      </c>
      <c r="I722" s="30">
        <v>40</v>
      </c>
      <c r="J722" s="25"/>
      <c r="K722" s="26"/>
      <c r="L722" s="26"/>
      <c r="M722" s="30"/>
      <c r="N722" s="14">
        <f t="shared" si="16"/>
        <v>1440</v>
      </c>
      <c r="O722" s="12">
        <f t="shared" si="17"/>
        <v>0</v>
      </c>
      <c r="P722" s="31">
        <f t="shared" si="18"/>
        <v>1440</v>
      </c>
      <c r="Q722" s="44">
        <f t="shared" si="19"/>
        <v>1728</v>
      </c>
      <c r="R722" s="11" t="s">
        <v>50</v>
      </c>
      <c r="S722" s="12" t="s">
        <v>51</v>
      </c>
      <c r="T722" s="13">
        <f t="shared" si="20"/>
        <v>9</v>
      </c>
      <c r="U722" s="14" t="s">
        <v>54</v>
      </c>
      <c r="V722" s="13">
        <f t="shared" si="22"/>
        <v>9</v>
      </c>
      <c r="W722" s="14" t="s">
        <v>28</v>
      </c>
      <c r="X722" s="13">
        <f t="shared" si="21"/>
        <v>9</v>
      </c>
      <c r="Y722" s="12" t="s">
        <v>44</v>
      </c>
      <c r="Z722" s="12">
        <f t="shared" si="25"/>
        <v>31</v>
      </c>
      <c r="AA722" s="14" t="s">
        <v>45</v>
      </c>
      <c r="AB722" s="15">
        <f t="shared" si="26"/>
        <v>31</v>
      </c>
      <c r="AC722" s="14" t="s">
        <v>41</v>
      </c>
      <c r="AD722" s="12">
        <f t="shared" si="24"/>
        <v>40</v>
      </c>
      <c r="AE722" s="14"/>
      <c r="AF722" s="15"/>
      <c r="AG722" s="14" t="s">
        <v>30</v>
      </c>
      <c r="AH722" s="15">
        <v>80</v>
      </c>
      <c r="AI722" s="14" t="s">
        <v>46</v>
      </c>
      <c r="AJ722" s="15">
        <f t="shared" si="27"/>
        <v>39</v>
      </c>
      <c r="AK722" s="14" t="s">
        <v>31</v>
      </c>
      <c r="AL722" s="15">
        <v>1</v>
      </c>
    </row>
    <row r="723" spans="1:38" ht="15.75" customHeight="1">
      <c r="A723" s="3">
        <v>60.5</v>
      </c>
      <c r="B723" s="4">
        <f t="shared" si="14"/>
        <v>60.91</v>
      </c>
      <c r="C723" s="68">
        <f t="shared" si="23"/>
        <v>40.066225165562912</v>
      </c>
      <c r="D723" s="6">
        <f t="shared" si="15"/>
        <v>9</v>
      </c>
      <c r="E723" s="65" t="s">
        <v>52</v>
      </c>
      <c r="F723" s="3" t="s">
        <v>56</v>
      </c>
      <c r="G723" s="4">
        <v>1.51</v>
      </c>
      <c r="H723" s="4">
        <v>36</v>
      </c>
      <c r="I723" s="5">
        <v>40</v>
      </c>
      <c r="J723" s="3" t="s">
        <v>53</v>
      </c>
      <c r="K723" s="4">
        <v>0.51</v>
      </c>
      <c r="L723" s="4">
        <v>6</v>
      </c>
      <c r="M723" s="5">
        <v>1</v>
      </c>
      <c r="N723" s="8">
        <f t="shared" si="16"/>
        <v>1440</v>
      </c>
      <c r="O723" s="2">
        <f t="shared" si="17"/>
        <v>6</v>
      </c>
      <c r="P723" s="9">
        <f t="shared" si="18"/>
        <v>1446</v>
      </c>
      <c r="Q723" s="41">
        <f t="shared" si="19"/>
        <v>1735.2</v>
      </c>
      <c r="R723" s="18" t="s">
        <v>50</v>
      </c>
      <c r="S723" s="2" t="s">
        <v>51</v>
      </c>
      <c r="T723" s="19">
        <f t="shared" si="20"/>
        <v>9</v>
      </c>
      <c r="U723" s="8" t="s">
        <v>54</v>
      </c>
      <c r="V723" s="19">
        <f t="shared" si="22"/>
        <v>9</v>
      </c>
      <c r="W723" s="8" t="s">
        <v>28</v>
      </c>
      <c r="X723" s="19">
        <f t="shared" si="21"/>
        <v>9</v>
      </c>
      <c r="Y723" s="2" t="s">
        <v>44</v>
      </c>
      <c r="Z723" s="2">
        <f t="shared" si="25"/>
        <v>32</v>
      </c>
      <c r="AA723" s="8" t="s">
        <v>45</v>
      </c>
      <c r="AB723" s="16">
        <f t="shared" si="26"/>
        <v>32</v>
      </c>
      <c r="AC723" s="8" t="s">
        <v>41</v>
      </c>
      <c r="AD723" s="2">
        <f t="shared" si="24"/>
        <v>40</v>
      </c>
      <c r="AE723" s="8" t="s">
        <v>29</v>
      </c>
      <c r="AF723" s="16">
        <f>M723</f>
        <v>1</v>
      </c>
      <c r="AG723" s="8" t="s">
        <v>30</v>
      </c>
      <c r="AH723" s="16">
        <v>82</v>
      </c>
      <c r="AI723" s="8" t="s">
        <v>46</v>
      </c>
      <c r="AJ723" s="16">
        <f t="shared" si="27"/>
        <v>40</v>
      </c>
      <c r="AK723" s="8" t="s">
        <v>31</v>
      </c>
      <c r="AL723" s="16">
        <v>1</v>
      </c>
    </row>
    <row r="724" spans="1:38" ht="15.75" customHeight="1" thickBot="1">
      <c r="A724" s="34">
        <v>61</v>
      </c>
      <c r="B724" s="35">
        <f t="shared" si="14"/>
        <v>61.41</v>
      </c>
      <c r="C724" s="69">
        <f t="shared" si="23"/>
        <v>40.397350993377486</v>
      </c>
      <c r="D724" s="37">
        <f t="shared" si="15"/>
        <v>9</v>
      </c>
      <c r="E724" s="70" t="s">
        <v>52</v>
      </c>
      <c r="F724" s="34" t="s">
        <v>56</v>
      </c>
      <c r="G724" s="35">
        <v>1.51</v>
      </c>
      <c r="H724" s="35">
        <v>36</v>
      </c>
      <c r="I724" s="38">
        <v>40</v>
      </c>
      <c r="J724" s="34" t="s">
        <v>55</v>
      </c>
      <c r="K724" s="35">
        <v>1.01</v>
      </c>
      <c r="L724" s="35">
        <v>12</v>
      </c>
      <c r="M724" s="38">
        <v>1</v>
      </c>
      <c r="N724" s="23">
        <f t="shared" si="16"/>
        <v>1440</v>
      </c>
      <c r="O724" s="21">
        <f t="shared" si="17"/>
        <v>12</v>
      </c>
      <c r="P724" s="39">
        <f t="shared" si="18"/>
        <v>1452</v>
      </c>
      <c r="Q724" s="42">
        <f t="shared" si="19"/>
        <v>1742.3999999999999</v>
      </c>
      <c r="R724" s="20" t="s">
        <v>50</v>
      </c>
      <c r="S724" s="21" t="s">
        <v>51</v>
      </c>
      <c r="T724" s="22">
        <f t="shared" si="20"/>
        <v>9</v>
      </c>
      <c r="U724" s="23" t="s">
        <v>54</v>
      </c>
      <c r="V724" s="22">
        <f t="shared" si="22"/>
        <v>9</v>
      </c>
      <c r="W724" s="23" t="s">
        <v>28</v>
      </c>
      <c r="X724" s="22">
        <f t="shared" si="21"/>
        <v>9</v>
      </c>
      <c r="Y724" s="21" t="s">
        <v>44</v>
      </c>
      <c r="Z724" s="21">
        <f t="shared" si="25"/>
        <v>32</v>
      </c>
      <c r="AA724" s="23" t="s">
        <v>45</v>
      </c>
      <c r="AB724" s="24">
        <f t="shared" si="26"/>
        <v>32</v>
      </c>
      <c r="AC724" s="23" t="s">
        <v>41</v>
      </c>
      <c r="AD724" s="21">
        <f t="shared" si="24"/>
        <v>40</v>
      </c>
      <c r="AE724" s="23" t="s">
        <v>37</v>
      </c>
      <c r="AF724" s="24">
        <f>M724</f>
        <v>1</v>
      </c>
      <c r="AG724" s="23" t="s">
        <v>30</v>
      </c>
      <c r="AH724" s="24">
        <v>82</v>
      </c>
      <c r="AI724" s="23" t="s">
        <v>46</v>
      </c>
      <c r="AJ724" s="24">
        <f t="shared" si="27"/>
        <v>40</v>
      </c>
      <c r="AK724" s="23" t="s">
        <v>31</v>
      </c>
      <c r="AL724" s="24">
        <v>1</v>
      </c>
    </row>
    <row r="725" spans="1:38" ht="15.75" customHeight="1">
      <c r="A725" s="25">
        <v>61.5</v>
      </c>
      <c r="B725" s="26">
        <f t="shared" si="14"/>
        <v>61.910000000000004</v>
      </c>
      <c r="C725" s="66">
        <f t="shared" si="23"/>
        <v>40.728476821192054</v>
      </c>
      <c r="D725" s="28">
        <f t="shared" si="15"/>
        <v>9</v>
      </c>
      <c r="E725" s="67" t="s">
        <v>52</v>
      </c>
      <c r="F725" s="25" t="s">
        <v>56</v>
      </c>
      <c r="G725" s="26">
        <v>1.51</v>
      </c>
      <c r="H725" s="26">
        <v>36</v>
      </c>
      <c r="I725" s="30">
        <v>41</v>
      </c>
      <c r="J725" s="25"/>
      <c r="K725" s="26"/>
      <c r="L725" s="26"/>
      <c r="M725" s="30"/>
      <c r="N725" s="14">
        <f t="shared" si="16"/>
        <v>1476</v>
      </c>
      <c r="O725" s="12">
        <f t="shared" si="17"/>
        <v>0</v>
      </c>
      <c r="P725" s="31">
        <f t="shared" si="18"/>
        <v>1476</v>
      </c>
      <c r="Q725" s="44">
        <f t="shared" si="19"/>
        <v>1771.2</v>
      </c>
      <c r="R725" s="11" t="s">
        <v>50</v>
      </c>
      <c r="S725" s="12" t="s">
        <v>51</v>
      </c>
      <c r="T725" s="13">
        <f t="shared" si="20"/>
        <v>9</v>
      </c>
      <c r="U725" s="14" t="s">
        <v>54</v>
      </c>
      <c r="V725" s="13">
        <f t="shared" si="22"/>
        <v>9</v>
      </c>
      <c r="W725" s="14" t="s">
        <v>28</v>
      </c>
      <c r="X725" s="13">
        <f t="shared" si="21"/>
        <v>9</v>
      </c>
      <c r="Y725" s="12" t="s">
        <v>44</v>
      </c>
      <c r="Z725" s="12">
        <f t="shared" si="25"/>
        <v>32</v>
      </c>
      <c r="AA725" s="14" t="s">
        <v>45</v>
      </c>
      <c r="AB725" s="15">
        <f t="shared" si="26"/>
        <v>32</v>
      </c>
      <c r="AC725" s="14" t="s">
        <v>41</v>
      </c>
      <c r="AD725" s="12">
        <f t="shared" si="24"/>
        <v>41</v>
      </c>
      <c r="AE725" s="14"/>
      <c r="AF725" s="15"/>
      <c r="AG725" s="14" t="s">
        <v>30</v>
      </c>
      <c r="AH725" s="15">
        <v>82</v>
      </c>
      <c r="AI725" s="14" t="s">
        <v>46</v>
      </c>
      <c r="AJ725" s="15">
        <f t="shared" si="27"/>
        <v>40</v>
      </c>
      <c r="AK725" s="14" t="s">
        <v>31</v>
      </c>
      <c r="AL725" s="15">
        <v>1</v>
      </c>
    </row>
    <row r="726" spans="1:38" ht="15.75" customHeight="1">
      <c r="A726" s="3">
        <v>62</v>
      </c>
      <c r="B726" s="4">
        <f t="shared" si="14"/>
        <v>62.42</v>
      </c>
      <c r="C726" s="68">
        <f t="shared" si="23"/>
        <v>41.059602649006621</v>
      </c>
      <c r="D726" s="6">
        <f t="shared" si="15"/>
        <v>9</v>
      </c>
      <c r="E726" s="65" t="s">
        <v>52</v>
      </c>
      <c r="F726" s="3" t="s">
        <v>56</v>
      </c>
      <c r="G726" s="4">
        <v>1.51</v>
      </c>
      <c r="H726" s="4">
        <v>36</v>
      </c>
      <c r="I726" s="5">
        <v>41</v>
      </c>
      <c r="J726" s="3" t="s">
        <v>53</v>
      </c>
      <c r="K726" s="4">
        <v>0.51</v>
      </c>
      <c r="L726" s="4">
        <v>6</v>
      </c>
      <c r="M726" s="5">
        <v>1</v>
      </c>
      <c r="N726" s="8">
        <f t="shared" si="16"/>
        <v>1476</v>
      </c>
      <c r="O726" s="2">
        <f t="shared" si="17"/>
        <v>6</v>
      </c>
      <c r="P726" s="9">
        <f t="shared" si="18"/>
        <v>1482</v>
      </c>
      <c r="Q726" s="41">
        <f t="shared" si="19"/>
        <v>1778.3999999999999</v>
      </c>
      <c r="R726" s="18" t="s">
        <v>50</v>
      </c>
      <c r="S726" s="2" t="s">
        <v>51</v>
      </c>
      <c r="T726" s="19">
        <f t="shared" si="20"/>
        <v>9</v>
      </c>
      <c r="U726" s="8" t="s">
        <v>54</v>
      </c>
      <c r="V726" s="19">
        <f t="shared" si="22"/>
        <v>9</v>
      </c>
      <c r="W726" s="8" t="s">
        <v>28</v>
      </c>
      <c r="X726" s="19">
        <f t="shared" si="21"/>
        <v>9</v>
      </c>
      <c r="Y726" s="2" t="s">
        <v>44</v>
      </c>
      <c r="Z726" s="2">
        <f t="shared" si="25"/>
        <v>33</v>
      </c>
      <c r="AA726" s="8" t="s">
        <v>45</v>
      </c>
      <c r="AB726" s="16">
        <f t="shared" si="26"/>
        <v>33</v>
      </c>
      <c r="AC726" s="8" t="s">
        <v>41</v>
      </c>
      <c r="AD726" s="2">
        <f t="shared" si="24"/>
        <v>41</v>
      </c>
      <c r="AE726" s="8" t="s">
        <v>29</v>
      </c>
      <c r="AF726" s="16">
        <f>M726</f>
        <v>1</v>
      </c>
      <c r="AG726" s="8" t="s">
        <v>30</v>
      </c>
      <c r="AH726" s="16">
        <v>84</v>
      </c>
      <c r="AI726" s="8" t="s">
        <v>46</v>
      </c>
      <c r="AJ726" s="16">
        <f t="shared" si="27"/>
        <v>41</v>
      </c>
      <c r="AK726" s="8" t="s">
        <v>31</v>
      </c>
      <c r="AL726" s="16">
        <v>1</v>
      </c>
    </row>
    <row r="727" spans="1:38" ht="15.75" customHeight="1" thickBot="1">
      <c r="A727" s="34">
        <v>62.5</v>
      </c>
      <c r="B727" s="35">
        <f t="shared" si="14"/>
        <v>62.92</v>
      </c>
      <c r="C727" s="69">
        <f t="shared" si="23"/>
        <v>41.390728476821195</v>
      </c>
      <c r="D727" s="37">
        <f t="shared" si="15"/>
        <v>9</v>
      </c>
      <c r="E727" s="70" t="s">
        <v>52</v>
      </c>
      <c r="F727" s="34" t="s">
        <v>56</v>
      </c>
      <c r="G727" s="35">
        <v>1.51</v>
      </c>
      <c r="H727" s="35">
        <v>36</v>
      </c>
      <c r="I727" s="38">
        <v>41</v>
      </c>
      <c r="J727" s="34" t="s">
        <v>55</v>
      </c>
      <c r="K727" s="35">
        <v>1.01</v>
      </c>
      <c r="L727" s="35">
        <v>12</v>
      </c>
      <c r="M727" s="38">
        <v>1</v>
      </c>
      <c r="N727" s="23">
        <f t="shared" si="16"/>
        <v>1476</v>
      </c>
      <c r="O727" s="21">
        <f t="shared" si="17"/>
        <v>12</v>
      </c>
      <c r="P727" s="39">
        <f t="shared" si="18"/>
        <v>1488</v>
      </c>
      <c r="Q727" s="42">
        <f t="shared" si="19"/>
        <v>1785.6</v>
      </c>
      <c r="R727" s="20" t="s">
        <v>50</v>
      </c>
      <c r="S727" s="21" t="s">
        <v>51</v>
      </c>
      <c r="T727" s="22">
        <f t="shared" si="20"/>
        <v>9</v>
      </c>
      <c r="U727" s="23" t="s">
        <v>54</v>
      </c>
      <c r="V727" s="22">
        <f t="shared" si="22"/>
        <v>9</v>
      </c>
      <c r="W727" s="23" t="s">
        <v>28</v>
      </c>
      <c r="X727" s="22">
        <f t="shared" si="21"/>
        <v>9</v>
      </c>
      <c r="Y727" s="21" t="s">
        <v>44</v>
      </c>
      <c r="Z727" s="21">
        <f t="shared" si="25"/>
        <v>33</v>
      </c>
      <c r="AA727" s="23" t="s">
        <v>45</v>
      </c>
      <c r="AB727" s="24">
        <f t="shared" si="26"/>
        <v>33</v>
      </c>
      <c r="AC727" s="23" t="s">
        <v>41</v>
      </c>
      <c r="AD727" s="21">
        <f t="shared" si="24"/>
        <v>41</v>
      </c>
      <c r="AE727" s="23" t="s">
        <v>37</v>
      </c>
      <c r="AF727" s="24">
        <f>M727</f>
        <v>1</v>
      </c>
      <c r="AG727" s="23" t="s">
        <v>30</v>
      </c>
      <c r="AH727" s="24">
        <v>84</v>
      </c>
      <c r="AI727" s="23" t="s">
        <v>46</v>
      </c>
      <c r="AJ727" s="24">
        <f t="shared" si="27"/>
        <v>41</v>
      </c>
      <c r="AK727" s="23" t="s">
        <v>31</v>
      </c>
      <c r="AL727" s="24">
        <v>1</v>
      </c>
    </row>
    <row r="728" spans="1:38" ht="15.75" customHeight="1">
      <c r="A728" s="25">
        <v>63</v>
      </c>
      <c r="B728" s="26">
        <f t="shared" si="14"/>
        <v>63.42</v>
      </c>
      <c r="C728" s="66">
        <f t="shared" si="23"/>
        <v>41.721854304635762</v>
      </c>
      <c r="D728" s="43">
        <f t="shared" si="15"/>
        <v>10</v>
      </c>
      <c r="E728" s="67" t="s">
        <v>52</v>
      </c>
      <c r="F728" s="25" t="s">
        <v>56</v>
      </c>
      <c r="G728" s="26">
        <v>1.51</v>
      </c>
      <c r="H728" s="26">
        <v>36</v>
      </c>
      <c r="I728" s="30">
        <v>42</v>
      </c>
      <c r="J728" s="25"/>
      <c r="K728" s="26"/>
      <c r="L728" s="26"/>
      <c r="M728" s="30"/>
      <c r="N728" s="14">
        <f t="shared" si="16"/>
        <v>1512</v>
      </c>
      <c r="O728" s="12">
        <f t="shared" si="17"/>
        <v>0</v>
      </c>
      <c r="P728" s="31">
        <f t="shared" si="18"/>
        <v>1512</v>
      </c>
      <c r="Q728" s="44">
        <f t="shared" si="19"/>
        <v>1814.3999999999999</v>
      </c>
      <c r="R728" s="11" t="s">
        <v>50</v>
      </c>
      <c r="S728" s="12" t="s">
        <v>51</v>
      </c>
      <c r="T728" s="45">
        <f t="shared" si="20"/>
        <v>10</v>
      </c>
      <c r="U728" s="14" t="s">
        <v>54</v>
      </c>
      <c r="V728" s="45">
        <f t="shared" si="22"/>
        <v>10</v>
      </c>
      <c r="W728" s="14" t="s">
        <v>28</v>
      </c>
      <c r="X728" s="45">
        <f t="shared" si="21"/>
        <v>10</v>
      </c>
      <c r="Y728" s="12" t="s">
        <v>44</v>
      </c>
      <c r="Z728" s="12">
        <f t="shared" si="25"/>
        <v>32</v>
      </c>
      <c r="AA728" s="14" t="s">
        <v>45</v>
      </c>
      <c r="AB728" s="15">
        <f t="shared" si="26"/>
        <v>32</v>
      </c>
      <c r="AC728" s="14" t="s">
        <v>41</v>
      </c>
      <c r="AD728" s="12">
        <f t="shared" si="24"/>
        <v>42</v>
      </c>
      <c r="AE728" s="14"/>
      <c r="AF728" s="15"/>
      <c r="AG728" s="14" t="s">
        <v>30</v>
      </c>
      <c r="AH728" s="15">
        <v>84</v>
      </c>
      <c r="AI728" s="14" t="s">
        <v>46</v>
      </c>
      <c r="AJ728" s="15">
        <f t="shared" si="27"/>
        <v>41</v>
      </c>
      <c r="AK728" s="14" t="s">
        <v>31</v>
      </c>
      <c r="AL728" s="15">
        <v>1</v>
      </c>
    </row>
    <row r="729" spans="1:38" ht="15.75" customHeight="1">
      <c r="A729" s="3">
        <v>63.5</v>
      </c>
      <c r="B729" s="4">
        <f t="shared" si="14"/>
        <v>63.93</v>
      </c>
      <c r="C729" s="68">
        <f t="shared" si="23"/>
        <v>42.05298013245033</v>
      </c>
      <c r="D729" s="46">
        <f t="shared" si="15"/>
        <v>10</v>
      </c>
      <c r="E729" s="65" t="s">
        <v>52</v>
      </c>
      <c r="F729" s="3" t="s">
        <v>56</v>
      </c>
      <c r="G729" s="4">
        <v>1.51</v>
      </c>
      <c r="H729" s="4">
        <v>36</v>
      </c>
      <c r="I729" s="5">
        <v>42</v>
      </c>
      <c r="J729" s="3" t="s">
        <v>53</v>
      </c>
      <c r="K729" s="4">
        <v>0.51</v>
      </c>
      <c r="L729" s="4">
        <v>6</v>
      </c>
      <c r="M729" s="5">
        <v>1</v>
      </c>
      <c r="N729" s="8">
        <f t="shared" si="16"/>
        <v>1512</v>
      </c>
      <c r="O729" s="2">
        <f t="shared" si="17"/>
        <v>6</v>
      </c>
      <c r="P729" s="9">
        <f t="shared" si="18"/>
        <v>1518</v>
      </c>
      <c r="Q729" s="41">
        <f t="shared" si="19"/>
        <v>1821.6</v>
      </c>
      <c r="R729" s="18" t="s">
        <v>50</v>
      </c>
      <c r="S729" s="2" t="s">
        <v>51</v>
      </c>
      <c r="T729" s="47">
        <f t="shared" si="20"/>
        <v>10</v>
      </c>
      <c r="U729" s="8" t="s">
        <v>54</v>
      </c>
      <c r="V729" s="47">
        <f t="shared" si="22"/>
        <v>10</v>
      </c>
      <c r="W729" s="8" t="s">
        <v>28</v>
      </c>
      <c r="X729" s="47">
        <f t="shared" si="21"/>
        <v>10</v>
      </c>
      <c r="Y729" s="2" t="s">
        <v>44</v>
      </c>
      <c r="Z729" s="2">
        <f t="shared" si="25"/>
        <v>33</v>
      </c>
      <c r="AA729" s="8" t="s">
        <v>45</v>
      </c>
      <c r="AB729" s="16">
        <f t="shared" si="26"/>
        <v>33</v>
      </c>
      <c r="AC729" s="8" t="s">
        <v>41</v>
      </c>
      <c r="AD729" s="2">
        <f t="shared" si="24"/>
        <v>42</v>
      </c>
      <c r="AE729" s="8" t="s">
        <v>29</v>
      </c>
      <c r="AF729" s="16">
        <f>M729</f>
        <v>1</v>
      </c>
      <c r="AG729" s="8" t="s">
        <v>30</v>
      </c>
      <c r="AH729" s="16">
        <v>86</v>
      </c>
      <c r="AI729" s="8" t="s">
        <v>46</v>
      </c>
      <c r="AJ729" s="16">
        <f t="shared" si="27"/>
        <v>42</v>
      </c>
      <c r="AK729" s="8" t="s">
        <v>31</v>
      </c>
      <c r="AL729" s="16">
        <v>1</v>
      </c>
    </row>
    <row r="730" spans="1:38" ht="15.75" customHeight="1" thickBot="1">
      <c r="A730" s="34">
        <v>64</v>
      </c>
      <c r="B730" s="35">
        <f t="shared" ref="B730:B792" si="28">(G730*I730)+(K730*M730)</f>
        <v>64.430000000000007</v>
      </c>
      <c r="C730" s="69">
        <f t="shared" si="23"/>
        <v>42.384105960264904</v>
      </c>
      <c r="D730" s="48">
        <f t="shared" ref="D730:D792" si="29">_xlfn.CEILING.MATH(Q730/200)</f>
        <v>10</v>
      </c>
      <c r="E730" s="70" t="s">
        <v>52</v>
      </c>
      <c r="F730" s="34" t="s">
        <v>56</v>
      </c>
      <c r="G730" s="35">
        <v>1.51</v>
      </c>
      <c r="H730" s="35">
        <v>36</v>
      </c>
      <c r="I730" s="38">
        <v>42</v>
      </c>
      <c r="J730" s="34" t="s">
        <v>55</v>
      </c>
      <c r="K730" s="35">
        <v>1.01</v>
      </c>
      <c r="L730" s="35">
        <v>12</v>
      </c>
      <c r="M730" s="38">
        <v>1</v>
      </c>
      <c r="N730" s="23">
        <f t="shared" ref="N730:N792" si="30">H730*I730</f>
        <v>1512</v>
      </c>
      <c r="O730" s="21">
        <f t="shared" ref="O730:O792" si="31">L730*M730</f>
        <v>12</v>
      </c>
      <c r="P730" s="39">
        <f t="shared" ref="P730:P792" si="32">N730+O730</f>
        <v>1524</v>
      </c>
      <c r="Q730" s="42">
        <f t="shared" ref="Q730:Q792" si="33">P730*1.2</f>
        <v>1828.8</v>
      </c>
      <c r="R730" s="20" t="s">
        <v>50</v>
      </c>
      <c r="S730" s="21" t="s">
        <v>51</v>
      </c>
      <c r="T730" s="49">
        <f t="shared" ref="T730:T792" si="34">_xlfn.CEILING.MATH(Q730/200)</f>
        <v>10</v>
      </c>
      <c r="U730" s="23" t="s">
        <v>54</v>
      </c>
      <c r="V730" s="49">
        <f t="shared" si="22"/>
        <v>10</v>
      </c>
      <c r="W730" s="23" t="s">
        <v>28</v>
      </c>
      <c r="X730" s="49">
        <f t="shared" ref="X730:X792" si="35">_xlfn.CEILING.MATH(Q730/200)</f>
        <v>10</v>
      </c>
      <c r="Y730" s="21" t="s">
        <v>44</v>
      </c>
      <c r="Z730" s="21">
        <f t="shared" si="25"/>
        <v>33</v>
      </c>
      <c r="AA730" s="23" t="s">
        <v>45</v>
      </c>
      <c r="AB730" s="24">
        <f t="shared" si="26"/>
        <v>33</v>
      </c>
      <c r="AC730" s="23" t="s">
        <v>41</v>
      </c>
      <c r="AD730" s="21">
        <f t="shared" si="24"/>
        <v>42</v>
      </c>
      <c r="AE730" s="23" t="s">
        <v>37</v>
      </c>
      <c r="AF730" s="24">
        <f>M730</f>
        <v>1</v>
      </c>
      <c r="AG730" s="23" t="s">
        <v>30</v>
      </c>
      <c r="AH730" s="24">
        <v>86</v>
      </c>
      <c r="AI730" s="23" t="s">
        <v>46</v>
      </c>
      <c r="AJ730" s="24">
        <f t="shared" si="27"/>
        <v>42</v>
      </c>
      <c r="AK730" s="23" t="s">
        <v>31</v>
      </c>
      <c r="AL730" s="24">
        <v>1</v>
      </c>
    </row>
    <row r="731" spans="1:38" ht="15.75" customHeight="1">
      <c r="A731" s="25">
        <v>64.5</v>
      </c>
      <c r="B731" s="26">
        <f t="shared" si="28"/>
        <v>64.930000000000007</v>
      </c>
      <c r="C731" s="66">
        <f t="shared" si="23"/>
        <v>42.715231788079471</v>
      </c>
      <c r="D731" s="43">
        <f t="shared" si="29"/>
        <v>10</v>
      </c>
      <c r="E731" s="67" t="s">
        <v>52</v>
      </c>
      <c r="F731" s="25" t="s">
        <v>56</v>
      </c>
      <c r="G731" s="26">
        <v>1.51</v>
      </c>
      <c r="H731" s="26">
        <v>36</v>
      </c>
      <c r="I731" s="30">
        <v>43</v>
      </c>
      <c r="J731" s="25"/>
      <c r="K731" s="26"/>
      <c r="L731" s="26"/>
      <c r="M731" s="30"/>
      <c r="N731" s="14">
        <f t="shared" si="30"/>
        <v>1548</v>
      </c>
      <c r="O731" s="12">
        <f t="shared" si="31"/>
        <v>0</v>
      </c>
      <c r="P731" s="31">
        <f t="shared" si="32"/>
        <v>1548</v>
      </c>
      <c r="Q731" s="44">
        <f t="shared" si="33"/>
        <v>1857.6</v>
      </c>
      <c r="R731" s="11" t="s">
        <v>50</v>
      </c>
      <c r="S731" s="12" t="s">
        <v>51</v>
      </c>
      <c r="T731" s="45">
        <f t="shared" si="34"/>
        <v>10</v>
      </c>
      <c r="U731" s="14" t="s">
        <v>54</v>
      </c>
      <c r="V731" s="45">
        <f t="shared" si="22"/>
        <v>10</v>
      </c>
      <c r="W731" s="14" t="s">
        <v>28</v>
      </c>
      <c r="X731" s="45">
        <f t="shared" si="35"/>
        <v>10</v>
      </c>
      <c r="Y731" s="12" t="s">
        <v>44</v>
      </c>
      <c r="Z731" s="12">
        <f t="shared" si="25"/>
        <v>33</v>
      </c>
      <c r="AA731" s="14" t="s">
        <v>45</v>
      </c>
      <c r="AB731" s="15">
        <f t="shared" si="26"/>
        <v>33</v>
      </c>
      <c r="AC731" s="14" t="s">
        <v>41</v>
      </c>
      <c r="AD731" s="12">
        <f t="shared" si="24"/>
        <v>43</v>
      </c>
      <c r="AE731" s="14"/>
      <c r="AF731" s="15"/>
      <c r="AG731" s="14" t="s">
        <v>30</v>
      </c>
      <c r="AH731" s="15">
        <v>86</v>
      </c>
      <c r="AI731" s="14" t="s">
        <v>46</v>
      </c>
      <c r="AJ731" s="15">
        <f t="shared" si="27"/>
        <v>42</v>
      </c>
      <c r="AK731" s="14" t="s">
        <v>31</v>
      </c>
      <c r="AL731" s="15">
        <v>1</v>
      </c>
    </row>
    <row r="732" spans="1:38" ht="15.75" customHeight="1">
      <c r="A732" s="3">
        <v>65</v>
      </c>
      <c r="B732" s="4">
        <f t="shared" si="28"/>
        <v>65.440000000000012</v>
      </c>
      <c r="C732" s="68">
        <f t="shared" ref="C732:C794" si="36">A732/1.51</f>
        <v>43.046357615894038</v>
      </c>
      <c r="D732" s="46">
        <f t="shared" si="29"/>
        <v>10</v>
      </c>
      <c r="E732" s="65" t="s">
        <v>52</v>
      </c>
      <c r="F732" s="3" t="s">
        <v>56</v>
      </c>
      <c r="G732" s="4">
        <v>1.51</v>
      </c>
      <c r="H732" s="4">
        <v>36</v>
      </c>
      <c r="I732" s="5">
        <v>43</v>
      </c>
      <c r="J732" s="3" t="s">
        <v>53</v>
      </c>
      <c r="K732" s="4">
        <v>0.51</v>
      </c>
      <c r="L732" s="4">
        <v>6</v>
      </c>
      <c r="M732" s="5">
        <v>1</v>
      </c>
      <c r="N732" s="8">
        <f t="shared" si="30"/>
        <v>1548</v>
      </c>
      <c r="O732" s="2">
        <f t="shared" si="31"/>
        <v>6</v>
      </c>
      <c r="P732" s="9">
        <f t="shared" si="32"/>
        <v>1554</v>
      </c>
      <c r="Q732" s="41">
        <f t="shared" si="33"/>
        <v>1864.8</v>
      </c>
      <c r="R732" s="18" t="s">
        <v>50</v>
      </c>
      <c r="S732" s="2" t="s">
        <v>51</v>
      </c>
      <c r="T732" s="47">
        <f t="shared" si="34"/>
        <v>10</v>
      </c>
      <c r="U732" s="8" t="s">
        <v>54</v>
      </c>
      <c r="V732" s="47">
        <f t="shared" ref="V732:V795" si="37">_xlfn.CEILING.MATH(Q732/200)</f>
        <v>10</v>
      </c>
      <c r="W732" s="8" t="s">
        <v>28</v>
      </c>
      <c r="X732" s="47">
        <f t="shared" si="35"/>
        <v>10</v>
      </c>
      <c r="Y732" s="2" t="s">
        <v>44</v>
      </c>
      <c r="Z732" s="2">
        <f t="shared" si="25"/>
        <v>34</v>
      </c>
      <c r="AA732" s="8" t="s">
        <v>45</v>
      </c>
      <c r="AB732" s="16">
        <f t="shared" si="26"/>
        <v>34</v>
      </c>
      <c r="AC732" s="8" t="s">
        <v>41</v>
      </c>
      <c r="AD732" s="2">
        <f t="shared" ref="AD732:AD794" si="38">I732</f>
        <v>43</v>
      </c>
      <c r="AE732" s="8" t="s">
        <v>29</v>
      </c>
      <c r="AF732" s="16">
        <f>M732</f>
        <v>1</v>
      </c>
      <c r="AG732" s="8" t="s">
        <v>30</v>
      </c>
      <c r="AH732" s="16">
        <v>88</v>
      </c>
      <c r="AI732" s="8" t="s">
        <v>46</v>
      </c>
      <c r="AJ732" s="16">
        <f t="shared" si="27"/>
        <v>43</v>
      </c>
      <c r="AK732" s="8" t="s">
        <v>31</v>
      </c>
      <c r="AL732" s="16">
        <v>1</v>
      </c>
    </row>
    <row r="733" spans="1:38" ht="15.75" customHeight="1" thickBot="1">
      <c r="A733" s="34">
        <v>65.5</v>
      </c>
      <c r="B733" s="35">
        <f t="shared" si="28"/>
        <v>65.940000000000012</v>
      </c>
      <c r="C733" s="69">
        <f t="shared" si="36"/>
        <v>43.377483443708606</v>
      </c>
      <c r="D733" s="48">
        <f t="shared" si="29"/>
        <v>10</v>
      </c>
      <c r="E733" s="70" t="s">
        <v>52</v>
      </c>
      <c r="F733" s="34" t="s">
        <v>56</v>
      </c>
      <c r="G733" s="35">
        <v>1.51</v>
      </c>
      <c r="H733" s="35">
        <v>36</v>
      </c>
      <c r="I733" s="38">
        <v>43</v>
      </c>
      <c r="J733" s="34" t="s">
        <v>55</v>
      </c>
      <c r="K733" s="35">
        <v>1.01</v>
      </c>
      <c r="L733" s="35">
        <v>12</v>
      </c>
      <c r="M733" s="38">
        <v>1</v>
      </c>
      <c r="N733" s="23">
        <f t="shared" si="30"/>
        <v>1548</v>
      </c>
      <c r="O733" s="21">
        <f t="shared" si="31"/>
        <v>12</v>
      </c>
      <c r="P733" s="39">
        <f t="shared" si="32"/>
        <v>1560</v>
      </c>
      <c r="Q733" s="42">
        <f t="shared" si="33"/>
        <v>1872</v>
      </c>
      <c r="R733" s="20" t="s">
        <v>50</v>
      </c>
      <c r="S733" s="21" t="s">
        <v>51</v>
      </c>
      <c r="T733" s="49">
        <f t="shared" si="34"/>
        <v>10</v>
      </c>
      <c r="U733" s="23" t="s">
        <v>54</v>
      </c>
      <c r="V733" s="49">
        <f t="shared" si="37"/>
        <v>10</v>
      </c>
      <c r="W733" s="23" t="s">
        <v>28</v>
      </c>
      <c r="X733" s="49">
        <f t="shared" si="35"/>
        <v>10</v>
      </c>
      <c r="Y733" s="21" t="s">
        <v>44</v>
      </c>
      <c r="Z733" s="21">
        <f t="shared" ref="Z733:Z795" si="39">I733+M733-D733</f>
        <v>34</v>
      </c>
      <c r="AA733" s="23" t="s">
        <v>45</v>
      </c>
      <c r="AB733" s="24">
        <f t="shared" ref="AB733:AB795" si="40">I733+M733-D733</f>
        <v>34</v>
      </c>
      <c r="AC733" s="23" t="s">
        <v>41</v>
      </c>
      <c r="AD733" s="21">
        <f t="shared" si="38"/>
        <v>43</v>
      </c>
      <c r="AE733" s="23" t="s">
        <v>37</v>
      </c>
      <c r="AF733" s="24">
        <f>M733</f>
        <v>1</v>
      </c>
      <c r="AG733" s="23" t="s">
        <v>30</v>
      </c>
      <c r="AH733" s="24">
        <v>88</v>
      </c>
      <c r="AI733" s="23" t="s">
        <v>46</v>
      </c>
      <c r="AJ733" s="24">
        <f t="shared" ref="AJ733:AJ795" si="41">AD733+AF733-1</f>
        <v>43</v>
      </c>
      <c r="AK733" s="23" t="s">
        <v>31</v>
      </c>
      <c r="AL733" s="24">
        <v>1</v>
      </c>
    </row>
    <row r="734" spans="1:38" ht="15.75" customHeight="1">
      <c r="A734" s="25">
        <v>66</v>
      </c>
      <c r="B734" s="26">
        <f t="shared" si="28"/>
        <v>66.44</v>
      </c>
      <c r="C734" s="66">
        <f t="shared" si="36"/>
        <v>43.70860927152318</v>
      </c>
      <c r="D734" s="43">
        <f t="shared" si="29"/>
        <v>10</v>
      </c>
      <c r="E734" s="67" t="s">
        <v>52</v>
      </c>
      <c r="F734" s="25" t="s">
        <v>56</v>
      </c>
      <c r="G734" s="26">
        <v>1.51</v>
      </c>
      <c r="H734" s="26">
        <v>36</v>
      </c>
      <c r="I734" s="30">
        <v>44</v>
      </c>
      <c r="J734" s="25"/>
      <c r="K734" s="26"/>
      <c r="L734" s="26"/>
      <c r="M734" s="30"/>
      <c r="N734" s="14">
        <f t="shared" si="30"/>
        <v>1584</v>
      </c>
      <c r="O734" s="12">
        <f t="shared" si="31"/>
        <v>0</v>
      </c>
      <c r="P734" s="31">
        <f t="shared" si="32"/>
        <v>1584</v>
      </c>
      <c r="Q734" s="44">
        <f t="shared" si="33"/>
        <v>1900.8</v>
      </c>
      <c r="R734" s="11" t="s">
        <v>50</v>
      </c>
      <c r="S734" s="12" t="s">
        <v>51</v>
      </c>
      <c r="T734" s="45">
        <f t="shared" si="34"/>
        <v>10</v>
      </c>
      <c r="U734" s="14" t="s">
        <v>54</v>
      </c>
      <c r="V734" s="45">
        <f t="shared" si="37"/>
        <v>10</v>
      </c>
      <c r="W734" s="14" t="s">
        <v>28</v>
      </c>
      <c r="X734" s="45">
        <f t="shared" si="35"/>
        <v>10</v>
      </c>
      <c r="Y734" s="12" t="s">
        <v>44</v>
      </c>
      <c r="Z734" s="12">
        <f t="shared" si="39"/>
        <v>34</v>
      </c>
      <c r="AA734" s="14" t="s">
        <v>45</v>
      </c>
      <c r="AB734" s="15">
        <f t="shared" si="40"/>
        <v>34</v>
      </c>
      <c r="AC734" s="14" t="s">
        <v>41</v>
      </c>
      <c r="AD734" s="12">
        <f t="shared" si="38"/>
        <v>44</v>
      </c>
      <c r="AE734" s="14"/>
      <c r="AF734" s="15"/>
      <c r="AG734" s="14" t="s">
        <v>30</v>
      </c>
      <c r="AH734" s="15">
        <v>88</v>
      </c>
      <c r="AI734" s="14" t="s">
        <v>46</v>
      </c>
      <c r="AJ734" s="15">
        <f t="shared" si="41"/>
        <v>43</v>
      </c>
      <c r="AK734" s="14" t="s">
        <v>31</v>
      </c>
      <c r="AL734" s="15">
        <v>1</v>
      </c>
    </row>
    <row r="735" spans="1:38" ht="15.75" customHeight="1">
      <c r="A735" s="3">
        <v>66.5</v>
      </c>
      <c r="B735" s="4">
        <f t="shared" si="28"/>
        <v>66.95</v>
      </c>
      <c r="C735" s="68">
        <f t="shared" si="36"/>
        <v>44.039735099337747</v>
      </c>
      <c r="D735" s="46">
        <f t="shared" si="29"/>
        <v>10</v>
      </c>
      <c r="E735" s="65" t="s">
        <v>52</v>
      </c>
      <c r="F735" s="3" t="s">
        <v>56</v>
      </c>
      <c r="G735" s="4">
        <v>1.51</v>
      </c>
      <c r="H735" s="4">
        <v>36</v>
      </c>
      <c r="I735" s="5">
        <v>44</v>
      </c>
      <c r="J735" s="3" t="s">
        <v>53</v>
      </c>
      <c r="K735" s="4">
        <v>0.51</v>
      </c>
      <c r="L735" s="4">
        <v>6</v>
      </c>
      <c r="M735" s="5">
        <v>1</v>
      </c>
      <c r="N735" s="8">
        <f t="shared" si="30"/>
        <v>1584</v>
      </c>
      <c r="O735" s="2">
        <f t="shared" si="31"/>
        <v>6</v>
      </c>
      <c r="P735" s="9">
        <f t="shared" si="32"/>
        <v>1590</v>
      </c>
      <c r="Q735" s="41">
        <f t="shared" si="33"/>
        <v>1908</v>
      </c>
      <c r="R735" s="18" t="s">
        <v>50</v>
      </c>
      <c r="S735" s="2" t="s">
        <v>51</v>
      </c>
      <c r="T735" s="47">
        <f t="shared" si="34"/>
        <v>10</v>
      </c>
      <c r="U735" s="8" t="s">
        <v>54</v>
      </c>
      <c r="V735" s="47">
        <f t="shared" si="37"/>
        <v>10</v>
      </c>
      <c r="W735" s="8" t="s">
        <v>28</v>
      </c>
      <c r="X735" s="47">
        <f t="shared" si="35"/>
        <v>10</v>
      </c>
      <c r="Y735" s="2" t="s">
        <v>44</v>
      </c>
      <c r="Z735" s="2">
        <f t="shared" si="39"/>
        <v>35</v>
      </c>
      <c r="AA735" s="8" t="s">
        <v>45</v>
      </c>
      <c r="AB735" s="16">
        <f t="shared" si="40"/>
        <v>35</v>
      </c>
      <c r="AC735" s="8" t="s">
        <v>41</v>
      </c>
      <c r="AD735" s="2">
        <f t="shared" si="38"/>
        <v>44</v>
      </c>
      <c r="AE735" s="8" t="s">
        <v>29</v>
      </c>
      <c r="AF735" s="16">
        <f>M735</f>
        <v>1</v>
      </c>
      <c r="AG735" s="8" t="s">
        <v>30</v>
      </c>
      <c r="AH735" s="16">
        <v>90</v>
      </c>
      <c r="AI735" s="8" t="s">
        <v>46</v>
      </c>
      <c r="AJ735" s="16">
        <f t="shared" si="41"/>
        <v>44</v>
      </c>
      <c r="AK735" s="8" t="s">
        <v>31</v>
      </c>
      <c r="AL735" s="16">
        <v>1</v>
      </c>
    </row>
    <row r="736" spans="1:38" ht="15.75" customHeight="1" thickBot="1">
      <c r="A736" s="34">
        <v>67</v>
      </c>
      <c r="B736" s="35">
        <f t="shared" si="28"/>
        <v>67.45</v>
      </c>
      <c r="C736" s="69">
        <f t="shared" si="36"/>
        <v>44.370860927152314</v>
      </c>
      <c r="D736" s="48">
        <f t="shared" si="29"/>
        <v>10</v>
      </c>
      <c r="E736" s="70" t="s">
        <v>52</v>
      </c>
      <c r="F736" s="34" t="s">
        <v>56</v>
      </c>
      <c r="G736" s="35">
        <v>1.51</v>
      </c>
      <c r="H736" s="35">
        <v>36</v>
      </c>
      <c r="I736" s="38">
        <v>44</v>
      </c>
      <c r="J736" s="34" t="s">
        <v>55</v>
      </c>
      <c r="K736" s="35">
        <v>1.01</v>
      </c>
      <c r="L736" s="35">
        <v>12</v>
      </c>
      <c r="M736" s="38">
        <v>1</v>
      </c>
      <c r="N736" s="23">
        <f t="shared" si="30"/>
        <v>1584</v>
      </c>
      <c r="O736" s="21">
        <f t="shared" si="31"/>
        <v>12</v>
      </c>
      <c r="P736" s="39">
        <f t="shared" si="32"/>
        <v>1596</v>
      </c>
      <c r="Q736" s="42">
        <f t="shared" si="33"/>
        <v>1915.1999999999998</v>
      </c>
      <c r="R736" s="20" t="s">
        <v>50</v>
      </c>
      <c r="S736" s="21" t="s">
        <v>51</v>
      </c>
      <c r="T736" s="49">
        <f t="shared" si="34"/>
        <v>10</v>
      </c>
      <c r="U736" s="23" t="s">
        <v>54</v>
      </c>
      <c r="V736" s="49">
        <f t="shared" si="37"/>
        <v>10</v>
      </c>
      <c r="W736" s="23" t="s">
        <v>28</v>
      </c>
      <c r="X736" s="49">
        <f t="shared" si="35"/>
        <v>10</v>
      </c>
      <c r="Y736" s="21" t="s">
        <v>44</v>
      </c>
      <c r="Z736" s="21">
        <f t="shared" si="39"/>
        <v>35</v>
      </c>
      <c r="AA736" s="23" t="s">
        <v>45</v>
      </c>
      <c r="AB736" s="24">
        <f t="shared" si="40"/>
        <v>35</v>
      </c>
      <c r="AC736" s="23" t="s">
        <v>41</v>
      </c>
      <c r="AD736" s="21">
        <f t="shared" si="38"/>
        <v>44</v>
      </c>
      <c r="AE736" s="23" t="s">
        <v>37</v>
      </c>
      <c r="AF736" s="24">
        <f>M736</f>
        <v>1</v>
      </c>
      <c r="AG736" s="23" t="s">
        <v>30</v>
      </c>
      <c r="AH736" s="24">
        <v>90</v>
      </c>
      <c r="AI736" s="23" t="s">
        <v>46</v>
      </c>
      <c r="AJ736" s="24">
        <f t="shared" si="41"/>
        <v>44</v>
      </c>
      <c r="AK736" s="23" t="s">
        <v>31</v>
      </c>
      <c r="AL736" s="24">
        <v>1</v>
      </c>
    </row>
    <row r="737" spans="1:38" ht="15.75" customHeight="1">
      <c r="A737" s="25">
        <v>67.5</v>
      </c>
      <c r="B737" s="26">
        <f t="shared" si="28"/>
        <v>67.95</v>
      </c>
      <c r="C737" s="66">
        <f t="shared" si="36"/>
        <v>44.701986754966889</v>
      </c>
      <c r="D737" s="43">
        <f t="shared" si="29"/>
        <v>10</v>
      </c>
      <c r="E737" s="67" t="s">
        <v>52</v>
      </c>
      <c r="F737" s="25" t="s">
        <v>56</v>
      </c>
      <c r="G737" s="26">
        <v>1.51</v>
      </c>
      <c r="H737" s="26">
        <v>36</v>
      </c>
      <c r="I737" s="30">
        <v>45</v>
      </c>
      <c r="J737" s="25"/>
      <c r="K737" s="26"/>
      <c r="L737" s="26"/>
      <c r="M737" s="30"/>
      <c r="N737" s="14">
        <f t="shared" si="30"/>
        <v>1620</v>
      </c>
      <c r="O737" s="12">
        <f t="shared" si="31"/>
        <v>0</v>
      </c>
      <c r="P737" s="31">
        <f t="shared" si="32"/>
        <v>1620</v>
      </c>
      <c r="Q737" s="44">
        <f t="shared" si="33"/>
        <v>1944</v>
      </c>
      <c r="R737" s="11" t="s">
        <v>50</v>
      </c>
      <c r="S737" s="12" t="s">
        <v>51</v>
      </c>
      <c r="T737" s="45">
        <f t="shared" si="34"/>
        <v>10</v>
      </c>
      <c r="U737" s="14" t="s">
        <v>54</v>
      </c>
      <c r="V737" s="45">
        <f t="shared" si="37"/>
        <v>10</v>
      </c>
      <c r="W737" s="14" t="s">
        <v>28</v>
      </c>
      <c r="X737" s="45">
        <f t="shared" si="35"/>
        <v>10</v>
      </c>
      <c r="Y737" s="12" t="s">
        <v>44</v>
      </c>
      <c r="Z737" s="12">
        <f t="shared" si="39"/>
        <v>35</v>
      </c>
      <c r="AA737" s="14" t="s">
        <v>45</v>
      </c>
      <c r="AB737" s="15">
        <f t="shared" si="40"/>
        <v>35</v>
      </c>
      <c r="AC737" s="14" t="s">
        <v>41</v>
      </c>
      <c r="AD737" s="12">
        <f t="shared" si="38"/>
        <v>45</v>
      </c>
      <c r="AE737" s="14"/>
      <c r="AF737" s="15"/>
      <c r="AG737" s="14" t="s">
        <v>30</v>
      </c>
      <c r="AH737" s="15">
        <v>90</v>
      </c>
      <c r="AI737" s="14" t="s">
        <v>46</v>
      </c>
      <c r="AJ737" s="15">
        <f t="shared" si="41"/>
        <v>44</v>
      </c>
      <c r="AK737" s="14" t="s">
        <v>31</v>
      </c>
      <c r="AL737" s="15">
        <v>1</v>
      </c>
    </row>
    <row r="738" spans="1:38" ht="15.75" customHeight="1">
      <c r="A738" s="3">
        <v>68</v>
      </c>
      <c r="B738" s="4">
        <f t="shared" si="28"/>
        <v>68.460000000000008</v>
      </c>
      <c r="C738" s="68">
        <f t="shared" si="36"/>
        <v>45.033112582781456</v>
      </c>
      <c r="D738" s="46">
        <f t="shared" si="29"/>
        <v>10</v>
      </c>
      <c r="E738" s="65" t="s">
        <v>52</v>
      </c>
      <c r="F738" s="3" t="s">
        <v>56</v>
      </c>
      <c r="G738" s="4">
        <v>1.51</v>
      </c>
      <c r="H738" s="4">
        <v>36</v>
      </c>
      <c r="I738" s="5">
        <v>45</v>
      </c>
      <c r="J738" s="3" t="s">
        <v>53</v>
      </c>
      <c r="K738" s="4">
        <v>0.51</v>
      </c>
      <c r="L738" s="4">
        <v>6</v>
      </c>
      <c r="M738" s="5">
        <v>1</v>
      </c>
      <c r="N738" s="8">
        <f t="shared" si="30"/>
        <v>1620</v>
      </c>
      <c r="O738" s="2">
        <f t="shared" si="31"/>
        <v>6</v>
      </c>
      <c r="P738" s="9">
        <f t="shared" si="32"/>
        <v>1626</v>
      </c>
      <c r="Q738" s="41">
        <f t="shared" si="33"/>
        <v>1951.1999999999998</v>
      </c>
      <c r="R738" s="18" t="s">
        <v>50</v>
      </c>
      <c r="S738" s="2" t="s">
        <v>51</v>
      </c>
      <c r="T738" s="47">
        <f t="shared" si="34"/>
        <v>10</v>
      </c>
      <c r="U738" s="8" t="s">
        <v>54</v>
      </c>
      <c r="V738" s="47">
        <f t="shared" si="37"/>
        <v>10</v>
      </c>
      <c r="W738" s="8" t="s">
        <v>28</v>
      </c>
      <c r="X738" s="47">
        <f t="shared" si="35"/>
        <v>10</v>
      </c>
      <c r="Y738" s="2" t="s">
        <v>44</v>
      </c>
      <c r="Z738" s="2">
        <f t="shared" si="39"/>
        <v>36</v>
      </c>
      <c r="AA738" s="8" t="s">
        <v>45</v>
      </c>
      <c r="AB738" s="16">
        <f t="shared" si="40"/>
        <v>36</v>
      </c>
      <c r="AC738" s="8" t="s">
        <v>41</v>
      </c>
      <c r="AD738" s="2">
        <f t="shared" si="38"/>
        <v>45</v>
      </c>
      <c r="AE738" s="8" t="s">
        <v>29</v>
      </c>
      <c r="AF738" s="16">
        <f>M738</f>
        <v>1</v>
      </c>
      <c r="AG738" s="8" t="s">
        <v>30</v>
      </c>
      <c r="AH738" s="16">
        <v>92</v>
      </c>
      <c r="AI738" s="8" t="s">
        <v>46</v>
      </c>
      <c r="AJ738" s="16">
        <f t="shared" si="41"/>
        <v>45</v>
      </c>
      <c r="AK738" s="8" t="s">
        <v>31</v>
      </c>
      <c r="AL738" s="16">
        <v>1</v>
      </c>
    </row>
    <row r="739" spans="1:38" ht="15.75" customHeight="1" thickBot="1">
      <c r="A739" s="34">
        <v>68.5</v>
      </c>
      <c r="B739" s="35">
        <f t="shared" si="28"/>
        <v>68.960000000000008</v>
      </c>
      <c r="C739" s="69">
        <f t="shared" si="36"/>
        <v>45.364238410596023</v>
      </c>
      <c r="D739" s="48">
        <f t="shared" si="29"/>
        <v>10</v>
      </c>
      <c r="E739" s="70" t="s">
        <v>52</v>
      </c>
      <c r="F739" s="34" t="s">
        <v>56</v>
      </c>
      <c r="G739" s="35">
        <v>1.51</v>
      </c>
      <c r="H739" s="35">
        <v>36</v>
      </c>
      <c r="I739" s="38">
        <v>45</v>
      </c>
      <c r="J739" s="34" t="s">
        <v>55</v>
      </c>
      <c r="K739" s="35">
        <v>1.01</v>
      </c>
      <c r="L739" s="35">
        <v>12</v>
      </c>
      <c r="M739" s="38">
        <v>1</v>
      </c>
      <c r="N739" s="23">
        <f t="shared" si="30"/>
        <v>1620</v>
      </c>
      <c r="O739" s="21">
        <f t="shared" si="31"/>
        <v>12</v>
      </c>
      <c r="P739" s="39">
        <f t="shared" si="32"/>
        <v>1632</v>
      </c>
      <c r="Q739" s="42">
        <f t="shared" si="33"/>
        <v>1958.3999999999999</v>
      </c>
      <c r="R739" s="20" t="s">
        <v>50</v>
      </c>
      <c r="S739" s="21" t="s">
        <v>51</v>
      </c>
      <c r="T739" s="49">
        <f t="shared" si="34"/>
        <v>10</v>
      </c>
      <c r="U739" s="23" t="s">
        <v>54</v>
      </c>
      <c r="V739" s="49">
        <f t="shared" si="37"/>
        <v>10</v>
      </c>
      <c r="W739" s="23" t="s">
        <v>28</v>
      </c>
      <c r="X739" s="49">
        <f t="shared" si="35"/>
        <v>10</v>
      </c>
      <c r="Y739" s="21" t="s">
        <v>44</v>
      </c>
      <c r="Z739" s="21">
        <f t="shared" si="39"/>
        <v>36</v>
      </c>
      <c r="AA739" s="23" t="s">
        <v>45</v>
      </c>
      <c r="AB739" s="24">
        <f t="shared" si="40"/>
        <v>36</v>
      </c>
      <c r="AC739" s="23" t="s">
        <v>41</v>
      </c>
      <c r="AD739" s="21">
        <f t="shared" si="38"/>
        <v>45</v>
      </c>
      <c r="AE739" s="23" t="s">
        <v>37</v>
      </c>
      <c r="AF739" s="24">
        <f>M739</f>
        <v>1</v>
      </c>
      <c r="AG739" s="23" t="s">
        <v>30</v>
      </c>
      <c r="AH739" s="24">
        <v>92</v>
      </c>
      <c r="AI739" s="23" t="s">
        <v>46</v>
      </c>
      <c r="AJ739" s="24">
        <f t="shared" si="41"/>
        <v>45</v>
      </c>
      <c r="AK739" s="23" t="s">
        <v>31</v>
      </c>
      <c r="AL739" s="24">
        <v>1</v>
      </c>
    </row>
    <row r="740" spans="1:38" ht="15.75" customHeight="1">
      <c r="A740" s="3">
        <v>69</v>
      </c>
      <c r="B740" s="4">
        <f t="shared" si="28"/>
        <v>69.459999999999994</v>
      </c>
      <c r="C740" s="68">
        <f t="shared" si="36"/>
        <v>45.695364238410598</v>
      </c>
      <c r="D740" s="46">
        <f t="shared" si="29"/>
        <v>10</v>
      </c>
      <c r="E740" s="65" t="s">
        <v>52</v>
      </c>
      <c r="F740" s="3" t="s">
        <v>56</v>
      </c>
      <c r="G740" s="4">
        <v>1.51</v>
      </c>
      <c r="H740" s="4">
        <v>36</v>
      </c>
      <c r="I740" s="5">
        <v>46</v>
      </c>
      <c r="J740" s="3"/>
      <c r="K740" s="4"/>
      <c r="L740" s="4"/>
      <c r="M740" s="5"/>
      <c r="N740" s="8">
        <f t="shared" si="30"/>
        <v>1656</v>
      </c>
      <c r="O740" s="2">
        <f t="shared" si="31"/>
        <v>0</v>
      </c>
      <c r="P740" s="9">
        <f t="shared" si="32"/>
        <v>1656</v>
      </c>
      <c r="Q740" s="41">
        <f t="shared" si="33"/>
        <v>1987.1999999999998</v>
      </c>
      <c r="R740" s="11" t="s">
        <v>50</v>
      </c>
      <c r="S740" s="12" t="s">
        <v>51</v>
      </c>
      <c r="T740" s="45">
        <f t="shared" ref="T740:T741" si="42">_xlfn.CEILING.MATH(Q740/200)</f>
        <v>10</v>
      </c>
      <c r="U740" s="14" t="s">
        <v>54</v>
      </c>
      <c r="V740" s="45">
        <f t="shared" ref="V740:V742" si="43">_xlfn.CEILING.MATH(Q740/200)</f>
        <v>10</v>
      </c>
      <c r="W740" s="14" t="s">
        <v>28</v>
      </c>
      <c r="X740" s="45">
        <f t="shared" ref="X740:X742" si="44">_xlfn.CEILING.MATH(Q740/200)</f>
        <v>10</v>
      </c>
      <c r="Y740" s="2" t="s">
        <v>44</v>
      </c>
      <c r="Z740" s="2">
        <f t="shared" si="39"/>
        <v>36</v>
      </c>
      <c r="AA740" s="8" t="s">
        <v>45</v>
      </c>
      <c r="AB740" s="16">
        <f t="shared" si="40"/>
        <v>36</v>
      </c>
      <c r="AC740" s="8" t="s">
        <v>41</v>
      </c>
      <c r="AD740" s="2">
        <f t="shared" si="38"/>
        <v>46</v>
      </c>
      <c r="AE740" s="8"/>
      <c r="AG740" s="8" t="s">
        <v>30</v>
      </c>
      <c r="AH740" s="16">
        <v>92</v>
      </c>
      <c r="AI740" s="8" t="s">
        <v>46</v>
      </c>
      <c r="AJ740" s="16">
        <f t="shared" si="41"/>
        <v>45</v>
      </c>
      <c r="AK740" s="8" t="s">
        <v>31</v>
      </c>
      <c r="AL740" s="16">
        <v>1</v>
      </c>
    </row>
    <row r="741" spans="1:38" ht="15.75" customHeight="1">
      <c r="A741" s="3">
        <v>69.5</v>
      </c>
      <c r="B741" s="4">
        <f t="shared" si="28"/>
        <v>69.97</v>
      </c>
      <c r="C741" s="68">
        <f t="shared" si="36"/>
        <v>46.026490066225165</v>
      </c>
      <c r="D741" s="46">
        <f t="shared" si="29"/>
        <v>10</v>
      </c>
      <c r="E741" s="65" t="s">
        <v>52</v>
      </c>
      <c r="F741" s="3" t="s">
        <v>56</v>
      </c>
      <c r="G741" s="4">
        <v>1.51</v>
      </c>
      <c r="H741" s="4">
        <v>36</v>
      </c>
      <c r="I741" s="5">
        <v>46</v>
      </c>
      <c r="J741" s="3" t="s">
        <v>53</v>
      </c>
      <c r="K741" s="4">
        <v>0.51</v>
      </c>
      <c r="L741" s="4">
        <v>6</v>
      </c>
      <c r="M741" s="5">
        <v>1</v>
      </c>
      <c r="N741" s="8">
        <f t="shared" si="30"/>
        <v>1656</v>
      </c>
      <c r="O741" s="2">
        <f t="shared" si="31"/>
        <v>6</v>
      </c>
      <c r="P741" s="9">
        <f t="shared" si="32"/>
        <v>1662</v>
      </c>
      <c r="Q741" s="41">
        <f t="shared" si="33"/>
        <v>1994.3999999999999</v>
      </c>
      <c r="R741" s="18" t="s">
        <v>50</v>
      </c>
      <c r="S741" s="2" t="s">
        <v>51</v>
      </c>
      <c r="T741" s="47">
        <f t="shared" si="42"/>
        <v>10</v>
      </c>
      <c r="U741" s="8" t="s">
        <v>54</v>
      </c>
      <c r="V741" s="47">
        <f t="shared" si="43"/>
        <v>10</v>
      </c>
      <c r="W741" s="8" t="s">
        <v>28</v>
      </c>
      <c r="X741" s="47">
        <f t="shared" si="44"/>
        <v>10</v>
      </c>
      <c r="Y741" s="2" t="s">
        <v>44</v>
      </c>
      <c r="Z741" s="2">
        <f t="shared" si="39"/>
        <v>37</v>
      </c>
      <c r="AA741" s="8" t="s">
        <v>45</v>
      </c>
      <c r="AB741" s="16">
        <f t="shared" si="40"/>
        <v>37</v>
      </c>
      <c r="AC741" s="8" t="s">
        <v>41</v>
      </c>
      <c r="AD741" s="2">
        <f t="shared" si="38"/>
        <v>46</v>
      </c>
      <c r="AE741" s="8" t="s">
        <v>29</v>
      </c>
      <c r="AF741" s="16">
        <f>M741</f>
        <v>1</v>
      </c>
      <c r="AG741" s="8" t="s">
        <v>30</v>
      </c>
      <c r="AH741" s="16">
        <v>94</v>
      </c>
      <c r="AI741" s="8" t="s">
        <v>46</v>
      </c>
      <c r="AJ741" s="16">
        <f t="shared" si="41"/>
        <v>46</v>
      </c>
      <c r="AK741" s="8" t="s">
        <v>31</v>
      </c>
      <c r="AL741" s="16">
        <v>1</v>
      </c>
    </row>
    <row r="742" spans="1:38" ht="15.75" customHeight="1" thickBot="1">
      <c r="A742" s="3">
        <v>70</v>
      </c>
      <c r="B742" s="4">
        <f t="shared" si="28"/>
        <v>70.47</v>
      </c>
      <c r="C742" s="68">
        <f t="shared" si="36"/>
        <v>46.357615894039732</v>
      </c>
      <c r="D742" s="6">
        <f t="shared" si="29"/>
        <v>11</v>
      </c>
      <c r="E742" s="65" t="s">
        <v>52</v>
      </c>
      <c r="F742" s="3" t="s">
        <v>56</v>
      </c>
      <c r="G742" s="4">
        <v>1.51</v>
      </c>
      <c r="H742" s="4">
        <v>36</v>
      </c>
      <c r="I742" s="5">
        <v>46</v>
      </c>
      <c r="J742" s="3" t="s">
        <v>55</v>
      </c>
      <c r="K742" s="4">
        <v>1.01</v>
      </c>
      <c r="L742" s="4">
        <v>12</v>
      </c>
      <c r="M742" s="5">
        <v>1</v>
      </c>
      <c r="N742" s="8">
        <f t="shared" si="30"/>
        <v>1656</v>
      </c>
      <c r="O742" s="2">
        <f t="shared" si="31"/>
        <v>12</v>
      </c>
      <c r="P742" s="9">
        <f t="shared" si="32"/>
        <v>1668</v>
      </c>
      <c r="Q742" s="41">
        <f t="shared" si="33"/>
        <v>2001.6</v>
      </c>
      <c r="R742" s="20" t="s">
        <v>50</v>
      </c>
      <c r="S742" s="21" t="s">
        <v>51</v>
      </c>
      <c r="T742" s="22">
        <f>_xlfn.CEILING.MATH(Q742/200)</f>
        <v>11</v>
      </c>
      <c r="U742" s="23" t="s">
        <v>54</v>
      </c>
      <c r="V742" s="22">
        <f t="shared" si="43"/>
        <v>11</v>
      </c>
      <c r="W742" s="23" t="s">
        <v>28</v>
      </c>
      <c r="X742" s="22">
        <f t="shared" si="44"/>
        <v>11</v>
      </c>
      <c r="Y742" s="2" t="s">
        <v>44</v>
      </c>
      <c r="Z742" s="2">
        <f t="shared" si="39"/>
        <v>36</v>
      </c>
      <c r="AA742" s="8" t="s">
        <v>45</v>
      </c>
      <c r="AB742" s="16">
        <f t="shared" si="40"/>
        <v>36</v>
      </c>
      <c r="AC742" s="8" t="s">
        <v>41</v>
      </c>
      <c r="AD742" s="2">
        <f t="shared" si="38"/>
        <v>46</v>
      </c>
      <c r="AE742" s="8" t="s">
        <v>37</v>
      </c>
      <c r="AF742" s="16">
        <f>M742</f>
        <v>1</v>
      </c>
      <c r="AG742" s="8" t="s">
        <v>30</v>
      </c>
      <c r="AH742" s="16">
        <v>94</v>
      </c>
      <c r="AI742" s="8" t="s">
        <v>46</v>
      </c>
      <c r="AJ742" s="16">
        <f t="shared" si="41"/>
        <v>46</v>
      </c>
      <c r="AK742" s="8" t="s">
        <v>31</v>
      </c>
      <c r="AL742" s="16">
        <v>1</v>
      </c>
    </row>
    <row r="743" spans="1:38" ht="15.75" customHeight="1">
      <c r="A743" s="25">
        <v>70.5</v>
      </c>
      <c r="B743" s="26">
        <f t="shared" si="28"/>
        <v>70.97</v>
      </c>
      <c r="C743" s="66">
        <f t="shared" si="36"/>
        <v>46.688741721854306</v>
      </c>
      <c r="D743" s="28">
        <f t="shared" si="29"/>
        <v>11</v>
      </c>
      <c r="E743" s="67" t="s">
        <v>52</v>
      </c>
      <c r="F743" s="25" t="s">
        <v>56</v>
      </c>
      <c r="G743" s="26">
        <v>1.51</v>
      </c>
      <c r="H743" s="26">
        <v>36</v>
      </c>
      <c r="I743" s="30">
        <v>47</v>
      </c>
      <c r="J743" s="25"/>
      <c r="K743" s="26"/>
      <c r="L743" s="26"/>
      <c r="M743" s="30"/>
      <c r="N743" s="14">
        <f t="shared" si="30"/>
        <v>1692</v>
      </c>
      <c r="O743" s="12">
        <f t="shared" si="31"/>
        <v>0</v>
      </c>
      <c r="P743" s="31">
        <f t="shared" si="32"/>
        <v>1692</v>
      </c>
      <c r="Q743" s="44">
        <f t="shared" si="33"/>
        <v>2030.3999999999999</v>
      </c>
      <c r="R743" s="11" t="s">
        <v>50</v>
      </c>
      <c r="S743" s="12" t="s">
        <v>51</v>
      </c>
      <c r="T743" s="13">
        <f t="shared" si="34"/>
        <v>11</v>
      </c>
      <c r="U743" s="14" t="s">
        <v>54</v>
      </c>
      <c r="V743" s="13">
        <f t="shared" si="37"/>
        <v>11</v>
      </c>
      <c r="W743" s="14" t="s">
        <v>28</v>
      </c>
      <c r="X743" s="13">
        <f t="shared" si="35"/>
        <v>11</v>
      </c>
      <c r="Y743" s="12" t="s">
        <v>44</v>
      </c>
      <c r="Z743" s="12">
        <f t="shared" si="39"/>
        <v>36</v>
      </c>
      <c r="AA743" s="14" t="s">
        <v>45</v>
      </c>
      <c r="AB743" s="15">
        <f t="shared" si="40"/>
        <v>36</v>
      </c>
      <c r="AC743" s="14" t="s">
        <v>41</v>
      </c>
      <c r="AD743" s="12">
        <f t="shared" si="38"/>
        <v>47</v>
      </c>
      <c r="AE743" s="14"/>
      <c r="AF743" s="15"/>
      <c r="AG743" s="14" t="s">
        <v>30</v>
      </c>
      <c r="AH743" s="15">
        <v>94</v>
      </c>
      <c r="AI743" s="14" t="s">
        <v>46</v>
      </c>
      <c r="AJ743" s="15">
        <f t="shared" si="41"/>
        <v>46</v>
      </c>
      <c r="AK743" s="14" t="s">
        <v>31</v>
      </c>
      <c r="AL743" s="15">
        <v>1</v>
      </c>
    </row>
    <row r="744" spans="1:38" ht="15.75" customHeight="1">
      <c r="A744" s="3">
        <v>71</v>
      </c>
      <c r="B744" s="4">
        <f t="shared" si="28"/>
        <v>71.48</v>
      </c>
      <c r="C744" s="68">
        <f t="shared" si="36"/>
        <v>47.019867549668874</v>
      </c>
      <c r="D744" s="6">
        <f t="shared" si="29"/>
        <v>11</v>
      </c>
      <c r="E744" s="65" t="s">
        <v>52</v>
      </c>
      <c r="F744" s="3" t="s">
        <v>56</v>
      </c>
      <c r="G744" s="4">
        <v>1.51</v>
      </c>
      <c r="H744" s="4">
        <v>36</v>
      </c>
      <c r="I744" s="5">
        <v>47</v>
      </c>
      <c r="J744" s="3" t="s">
        <v>53</v>
      </c>
      <c r="K744" s="4">
        <v>0.51</v>
      </c>
      <c r="L744" s="4">
        <v>6</v>
      </c>
      <c r="M744" s="5">
        <v>1</v>
      </c>
      <c r="N744" s="8">
        <f t="shared" si="30"/>
        <v>1692</v>
      </c>
      <c r="O744" s="2">
        <f t="shared" si="31"/>
        <v>6</v>
      </c>
      <c r="P744" s="9">
        <f t="shared" si="32"/>
        <v>1698</v>
      </c>
      <c r="Q744" s="41">
        <f t="shared" si="33"/>
        <v>2037.6</v>
      </c>
      <c r="R744" s="18" t="s">
        <v>50</v>
      </c>
      <c r="S744" s="2" t="s">
        <v>51</v>
      </c>
      <c r="T744" s="19">
        <f t="shared" si="34"/>
        <v>11</v>
      </c>
      <c r="U744" s="8" t="s">
        <v>54</v>
      </c>
      <c r="V744" s="19">
        <f t="shared" si="37"/>
        <v>11</v>
      </c>
      <c r="W744" s="8" t="s">
        <v>28</v>
      </c>
      <c r="X744" s="19">
        <f t="shared" si="35"/>
        <v>11</v>
      </c>
      <c r="Y744" s="2" t="s">
        <v>44</v>
      </c>
      <c r="Z744" s="2">
        <f t="shared" si="39"/>
        <v>37</v>
      </c>
      <c r="AA744" s="8" t="s">
        <v>45</v>
      </c>
      <c r="AB744" s="16">
        <f t="shared" si="40"/>
        <v>37</v>
      </c>
      <c r="AC744" s="8" t="s">
        <v>41</v>
      </c>
      <c r="AD744" s="2">
        <f t="shared" si="38"/>
        <v>47</v>
      </c>
      <c r="AE744" s="8" t="s">
        <v>29</v>
      </c>
      <c r="AF744" s="16">
        <f>M744</f>
        <v>1</v>
      </c>
      <c r="AG744" s="8" t="s">
        <v>30</v>
      </c>
      <c r="AH744" s="16">
        <v>96</v>
      </c>
      <c r="AI744" s="8" t="s">
        <v>46</v>
      </c>
      <c r="AJ744" s="16">
        <f t="shared" si="41"/>
        <v>47</v>
      </c>
      <c r="AK744" s="8" t="s">
        <v>31</v>
      </c>
      <c r="AL744" s="16">
        <v>1</v>
      </c>
    </row>
    <row r="745" spans="1:38" ht="15.75" customHeight="1" thickBot="1">
      <c r="A745" s="34">
        <v>71.5</v>
      </c>
      <c r="B745" s="35">
        <f t="shared" si="28"/>
        <v>71.98</v>
      </c>
      <c r="C745" s="69">
        <f t="shared" si="36"/>
        <v>47.350993377483441</v>
      </c>
      <c r="D745" s="37">
        <f t="shared" si="29"/>
        <v>11</v>
      </c>
      <c r="E745" s="70" t="s">
        <v>52</v>
      </c>
      <c r="F745" s="34" t="s">
        <v>56</v>
      </c>
      <c r="G745" s="35">
        <v>1.51</v>
      </c>
      <c r="H745" s="35">
        <v>36</v>
      </c>
      <c r="I745" s="38">
        <v>47</v>
      </c>
      <c r="J745" s="34" t="s">
        <v>55</v>
      </c>
      <c r="K745" s="35">
        <v>1.01</v>
      </c>
      <c r="L745" s="35">
        <v>12</v>
      </c>
      <c r="M745" s="38">
        <v>1</v>
      </c>
      <c r="N745" s="23">
        <f t="shared" si="30"/>
        <v>1692</v>
      </c>
      <c r="O745" s="21">
        <f t="shared" si="31"/>
        <v>12</v>
      </c>
      <c r="P745" s="39">
        <f t="shared" si="32"/>
        <v>1704</v>
      </c>
      <c r="Q745" s="42">
        <f t="shared" si="33"/>
        <v>2044.8</v>
      </c>
      <c r="R745" s="20" t="s">
        <v>50</v>
      </c>
      <c r="S745" s="21" t="s">
        <v>51</v>
      </c>
      <c r="T745" s="22">
        <f t="shared" si="34"/>
        <v>11</v>
      </c>
      <c r="U745" s="23" t="s">
        <v>54</v>
      </c>
      <c r="V745" s="22">
        <f t="shared" si="37"/>
        <v>11</v>
      </c>
      <c r="W745" s="23" t="s">
        <v>28</v>
      </c>
      <c r="X745" s="22">
        <f t="shared" si="35"/>
        <v>11</v>
      </c>
      <c r="Y745" s="21" t="s">
        <v>44</v>
      </c>
      <c r="Z745" s="21">
        <f t="shared" si="39"/>
        <v>37</v>
      </c>
      <c r="AA745" s="23" t="s">
        <v>45</v>
      </c>
      <c r="AB745" s="24">
        <f t="shared" si="40"/>
        <v>37</v>
      </c>
      <c r="AC745" s="23" t="s">
        <v>41</v>
      </c>
      <c r="AD745" s="21">
        <f t="shared" si="38"/>
        <v>47</v>
      </c>
      <c r="AE745" s="23" t="s">
        <v>37</v>
      </c>
      <c r="AF745" s="24">
        <f>M745</f>
        <v>1</v>
      </c>
      <c r="AG745" s="23" t="s">
        <v>30</v>
      </c>
      <c r="AH745" s="24">
        <v>96</v>
      </c>
      <c r="AI745" s="23" t="s">
        <v>46</v>
      </c>
      <c r="AJ745" s="24">
        <f t="shared" si="41"/>
        <v>47</v>
      </c>
      <c r="AK745" s="23" t="s">
        <v>31</v>
      </c>
      <c r="AL745" s="24">
        <v>1</v>
      </c>
    </row>
    <row r="746" spans="1:38" ht="15.75" customHeight="1">
      <c r="A746" s="3">
        <v>72</v>
      </c>
      <c r="B746" s="4">
        <f t="shared" si="28"/>
        <v>72.48</v>
      </c>
      <c r="C746" s="68">
        <f t="shared" si="36"/>
        <v>47.682119205298015</v>
      </c>
      <c r="D746" s="6">
        <f t="shared" si="29"/>
        <v>11</v>
      </c>
      <c r="E746" s="65" t="s">
        <v>52</v>
      </c>
      <c r="F746" s="3" t="s">
        <v>56</v>
      </c>
      <c r="G746" s="4">
        <v>1.51</v>
      </c>
      <c r="H746" s="4">
        <v>36</v>
      </c>
      <c r="I746" s="5">
        <v>48</v>
      </c>
      <c r="J746" s="3"/>
      <c r="K746" s="4"/>
      <c r="L746" s="4"/>
      <c r="M746" s="5"/>
      <c r="N746" s="8">
        <f t="shared" si="30"/>
        <v>1728</v>
      </c>
      <c r="O746" s="2">
        <f t="shared" si="31"/>
        <v>0</v>
      </c>
      <c r="P746" s="9">
        <f t="shared" si="32"/>
        <v>1728</v>
      </c>
      <c r="Q746" s="41">
        <f t="shared" si="33"/>
        <v>2073.6</v>
      </c>
      <c r="R746" s="11" t="s">
        <v>50</v>
      </c>
      <c r="S746" s="12" t="s">
        <v>51</v>
      </c>
      <c r="T746" s="13">
        <f t="shared" si="34"/>
        <v>11</v>
      </c>
      <c r="U746" s="14" t="s">
        <v>54</v>
      </c>
      <c r="V746" s="13">
        <f t="shared" si="37"/>
        <v>11</v>
      </c>
      <c r="W746" s="14" t="s">
        <v>28</v>
      </c>
      <c r="X746" s="13">
        <f t="shared" si="35"/>
        <v>11</v>
      </c>
      <c r="Y746" s="2" t="s">
        <v>44</v>
      </c>
      <c r="Z746" s="2">
        <f t="shared" si="39"/>
        <v>37</v>
      </c>
      <c r="AA746" s="8" t="s">
        <v>45</v>
      </c>
      <c r="AB746" s="16">
        <f t="shared" si="40"/>
        <v>37</v>
      </c>
      <c r="AC746" s="8" t="s">
        <v>41</v>
      </c>
      <c r="AD746" s="2">
        <f t="shared" si="38"/>
        <v>48</v>
      </c>
      <c r="AE746" s="8"/>
      <c r="AG746" s="8" t="s">
        <v>30</v>
      </c>
      <c r="AH746" s="16">
        <v>96</v>
      </c>
      <c r="AI746" s="8" t="s">
        <v>46</v>
      </c>
      <c r="AJ746" s="16">
        <f t="shared" si="41"/>
        <v>47</v>
      </c>
      <c r="AK746" s="8" t="s">
        <v>31</v>
      </c>
      <c r="AL746" s="16">
        <v>1</v>
      </c>
    </row>
    <row r="747" spans="1:38" ht="15.75" customHeight="1">
      <c r="A747" s="3">
        <v>72.5</v>
      </c>
      <c r="B747" s="4">
        <f t="shared" si="28"/>
        <v>72.990000000000009</v>
      </c>
      <c r="C747" s="68">
        <f t="shared" si="36"/>
        <v>48.013245033112582</v>
      </c>
      <c r="D747" s="6">
        <f t="shared" si="29"/>
        <v>11</v>
      </c>
      <c r="E747" s="65" t="s">
        <v>52</v>
      </c>
      <c r="F747" s="3" t="s">
        <v>56</v>
      </c>
      <c r="G747" s="4">
        <v>1.51</v>
      </c>
      <c r="H747" s="4">
        <v>36</v>
      </c>
      <c r="I747" s="5">
        <v>48</v>
      </c>
      <c r="J747" s="3" t="s">
        <v>53</v>
      </c>
      <c r="K747" s="4">
        <v>0.51</v>
      </c>
      <c r="L747" s="4">
        <v>6</v>
      </c>
      <c r="M747" s="5">
        <v>1</v>
      </c>
      <c r="N747" s="8">
        <f t="shared" si="30"/>
        <v>1728</v>
      </c>
      <c r="O747" s="2">
        <f t="shared" si="31"/>
        <v>6</v>
      </c>
      <c r="P747" s="9">
        <f t="shared" si="32"/>
        <v>1734</v>
      </c>
      <c r="Q747" s="41">
        <f t="shared" si="33"/>
        <v>2080.7999999999997</v>
      </c>
      <c r="R747" s="18" t="s">
        <v>50</v>
      </c>
      <c r="S747" s="2" t="s">
        <v>51</v>
      </c>
      <c r="T747" s="19">
        <f t="shared" si="34"/>
        <v>11</v>
      </c>
      <c r="U747" s="8" t="s">
        <v>54</v>
      </c>
      <c r="V747" s="19">
        <f t="shared" si="37"/>
        <v>11</v>
      </c>
      <c r="W747" s="8" t="s">
        <v>28</v>
      </c>
      <c r="X747" s="19">
        <f t="shared" si="35"/>
        <v>11</v>
      </c>
      <c r="Y747" s="2" t="s">
        <v>44</v>
      </c>
      <c r="Z747" s="2">
        <f t="shared" si="39"/>
        <v>38</v>
      </c>
      <c r="AA747" s="8" t="s">
        <v>45</v>
      </c>
      <c r="AB747" s="16">
        <f t="shared" si="40"/>
        <v>38</v>
      </c>
      <c r="AC747" s="8" t="s">
        <v>41</v>
      </c>
      <c r="AD747" s="2">
        <f t="shared" si="38"/>
        <v>48</v>
      </c>
      <c r="AE747" s="8" t="s">
        <v>29</v>
      </c>
      <c r="AF747" s="16">
        <f>M747</f>
        <v>1</v>
      </c>
      <c r="AG747" s="8" t="s">
        <v>30</v>
      </c>
      <c r="AH747" s="16">
        <v>98</v>
      </c>
      <c r="AI747" s="8" t="s">
        <v>46</v>
      </c>
      <c r="AJ747" s="16">
        <f t="shared" si="41"/>
        <v>48</v>
      </c>
      <c r="AK747" s="8" t="s">
        <v>31</v>
      </c>
      <c r="AL747" s="16">
        <v>1</v>
      </c>
    </row>
    <row r="748" spans="1:38" ht="15.75" customHeight="1" thickBot="1">
      <c r="A748" s="3">
        <v>73</v>
      </c>
      <c r="B748" s="4">
        <f t="shared" si="28"/>
        <v>73.490000000000009</v>
      </c>
      <c r="C748" s="68">
        <f t="shared" si="36"/>
        <v>48.34437086092715</v>
      </c>
      <c r="D748" s="6">
        <f t="shared" si="29"/>
        <v>11</v>
      </c>
      <c r="E748" s="65" t="s">
        <v>52</v>
      </c>
      <c r="F748" s="3" t="s">
        <v>56</v>
      </c>
      <c r="G748" s="4">
        <v>1.51</v>
      </c>
      <c r="H748" s="4">
        <v>36</v>
      </c>
      <c r="I748" s="5">
        <v>48</v>
      </c>
      <c r="J748" s="3" t="s">
        <v>55</v>
      </c>
      <c r="K748" s="4">
        <v>1.01</v>
      </c>
      <c r="L748" s="4">
        <v>12</v>
      </c>
      <c r="M748" s="5">
        <v>1</v>
      </c>
      <c r="N748" s="8">
        <f t="shared" si="30"/>
        <v>1728</v>
      </c>
      <c r="O748" s="2">
        <f t="shared" si="31"/>
        <v>12</v>
      </c>
      <c r="P748" s="9">
        <f t="shared" si="32"/>
        <v>1740</v>
      </c>
      <c r="Q748" s="41">
        <f t="shared" si="33"/>
        <v>2088</v>
      </c>
      <c r="R748" s="20" t="s">
        <v>50</v>
      </c>
      <c r="S748" s="21" t="s">
        <v>51</v>
      </c>
      <c r="T748" s="22">
        <f t="shared" si="34"/>
        <v>11</v>
      </c>
      <c r="U748" s="23" t="s">
        <v>54</v>
      </c>
      <c r="V748" s="22">
        <f t="shared" si="37"/>
        <v>11</v>
      </c>
      <c r="W748" s="23" t="s">
        <v>28</v>
      </c>
      <c r="X748" s="22">
        <f t="shared" si="35"/>
        <v>11</v>
      </c>
      <c r="Y748" s="2" t="s">
        <v>44</v>
      </c>
      <c r="Z748" s="2">
        <f t="shared" si="39"/>
        <v>38</v>
      </c>
      <c r="AA748" s="8" t="s">
        <v>45</v>
      </c>
      <c r="AB748" s="16">
        <f t="shared" si="40"/>
        <v>38</v>
      </c>
      <c r="AC748" s="8" t="s">
        <v>41</v>
      </c>
      <c r="AD748" s="2">
        <f t="shared" si="38"/>
        <v>48</v>
      </c>
      <c r="AE748" s="8" t="s">
        <v>37</v>
      </c>
      <c r="AF748" s="16">
        <f>M748</f>
        <v>1</v>
      </c>
      <c r="AG748" s="8" t="s">
        <v>30</v>
      </c>
      <c r="AH748" s="16">
        <v>98</v>
      </c>
      <c r="AI748" s="8" t="s">
        <v>46</v>
      </c>
      <c r="AJ748" s="16">
        <f t="shared" si="41"/>
        <v>48</v>
      </c>
      <c r="AK748" s="8" t="s">
        <v>31</v>
      </c>
      <c r="AL748" s="16">
        <v>1</v>
      </c>
    </row>
    <row r="749" spans="1:38" ht="15.75" customHeight="1">
      <c r="A749" s="25">
        <v>73.5</v>
      </c>
      <c r="B749" s="26">
        <f t="shared" si="28"/>
        <v>73.989999999999995</v>
      </c>
      <c r="C749" s="66">
        <f t="shared" si="36"/>
        <v>48.675496688741724</v>
      </c>
      <c r="D749" s="28">
        <f t="shared" si="29"/>
        <v>11</v>
      </c>
      <c r="E749" s="67" t="s">
        <v>52</v>
      </c>
      <c r="F749" s="25" t="s">
        <v>56</v>
      </c>
      <c r="G749" s="26">
        <v>1.51</v>
      </c>
      <c r="H749" s="26">
        <v>36</v>
      </c>
      <c r="I749" s="30">
        <v>49</v>
      </c>
      <c r="J749" s="25"/>
      <c r="K749" s="26"/>
      <c r="L749" s="26"/>
      <c r="M749" s="30"/>
      <c r="N749" s="14">
        <f t="shared" si="30"/>
        <v>1764</v>
      </c>
      <c r="O749" s="12">
        <f t="shared" si="31"/>
        <v>0</v>
      </c>
      <c r="P749" s="31">
        <f t="shared" si="32"/>
        <v>1764</v>
      </c>
      <c r="Q749" s="44">
        <f t="shared" si="33"/>
        <v>2116.7999999999997</v>
      </c>
      <c r="R749" s="11" t="s">
        <v>50</v>
      </c>
      <c r="S749" s="12" t="s">
        <v>51</v>
      </c>
      <c r="T749" s="13">
        <f t="shared" si="34"/>
        <v>11</v>
      </c>
      <c r="U749" s="14" t="s">
        <v>54</v>
      </c>
      <c r="V749" s="13">
        <f t="shared" si="37"/>
        <v>11</v>
      </c>
      <c r="W749" s="14" t="s">
        <v>28</v>
      </c>
      <c r="X749" s="13">
        <f t="shared" si="35"/>
        <v>11</v>
      </c>
      <c r="Y749" s="12" t="s">
        <v>44</v>
      </c>
      <c r="Z749" s="12">
        <f t="shared" si="39"/>
        <v>38</v>
      </c>
      <c r="AA749" s="14" t="s">
        <v>45</v>
      </c>
      <c r="AB749" s="15">
        <f t="shared" si="40"/>
        <v>38</v>
      </c>
      <c r="AC749" s="14" t="s">
        <v>41</v>
      </c>
      <c r="AD749" s="12">
        <f t="shared" si="38"/>
        <v>49</v>
      </c>
      <c r="AE749" s="14"/>
      <c r="AF749" s="15"/>
      <c r="AG749" s="14" t="s">
        <v>30</v>
      </c>
      <c r="AH749" s="15">
        <v>98</v>
      </c>
      <c r="AI749" s="14" t="s">
        <v>46</v>
      </c>
      <c r="AJ749" s="15">
        <f t="shared" si="41"/>
        <v>48</v>
      </c>
      <c r="AK749" s="14" t="s">
        <v>31</v>
      </c>
      <c r="AL749" s="15">
        <v>1</v>
      </c>
    </row>
    <row r="750" spans="1:38" ht="15.75" customHeight="1">
      <c r="A750" s="3">
        <v>74</v>
      </c>
      <c r="B750" s="4">
        <f t="shared" si="28"/>
        <v>74.5</v>
      </c>
      <c r="C750" s="68">
        <f t="shared" si="36"/>
        <v>49.006622516556291</v>
      </c>
      <c r="D750" s="6">
        <f t="shared" si="29"/>
        <v>11</v>
      </c>
      <c r="E750" s="65" t="s">
        <v>52</v>
      </c>
      <c r="F750" s="3" t="s">
        <v>56</v>
      </c>
      <c r="G750" s="4">
        <v>1.51</v>
      </c>
      <c r="H750" s="4">
        <v>36</v>
      </c>
      <c r="I750" s="5">
        <v>49</v>
      </c>
      <c r="J750" s="3" t="s">
        <v>53</v>
      </c>
      <c r="K750" s="4">
        <v>0.51</v>
      </c>
      <c r="L750" s="4">
        <v>6</v>
      </c>
      <c r="M750" s="5">
        <v>1</v>
      </c>
      <c r="N750" s="8">
        <f t="shared" si="30"/>
        <v>1764</v>
      </c>
      <c r="O750" s="2">
        <f t="shared" si="31"/>
        <v>6</v>
      </c>
      <c r="P750" s="9">
        <f t="shared" si="32"/>
        <v>1770</v>
      </c>
      <c r="Q750" s="41">
        <f t="shared" si="33"/>
        <v>2124</v>
      </c>
      <c r="R750" s="18" t="s">
        <v>50</v>
      </c>
      <c r="S750" s="2" t="s">
        <v>51</v>
      </c>
      <c r="T750" s="19">
        <f t="shared" si="34"/>
        <v>11</v>
      </c>
      <c r="U750" s="8" t="s">
        <v>54</v>
      </c>
      <c r="V750" s="19">
        <f t="shared" si="37"/>
        <v>11</v>
      </c>
      <c r="W750" s="8" t="s">
        <v>28</v>
      </c>
      <c r="X750" s="19">
        <f t="shared" si="35"/>
        <v>11</v>
      </c>
      <c r="Y750" s="2" t="s">
        <v>44</v>
      </c>
      <c r="Z750" s="2">
        <f t="shared" si="39"/>
        <v>39</v>
      </c>
      <c r="AA750" s="8" t="s">
        <v>45</v>
      </c>
      <c r="AB750" s="16">
        <f t="shared" si="40"/>
        <v>39</v>
      </c>
      <c r="AC750" s="8" t="s">
        <v>41</v>
      </c>
      <c r="AD750" s="2">
        <f t="shared" si="38"/>
        <v>49</v>
      </c>
      <c r="AE750" s="8" t="s">
        <v>29</v>
      </c>
      <c r="AF750" s="16">
        <f>M750</f>
        <v>1</v>
      </c>
      <c r="AG750" s="8" t="s">
        <v>30</v>
      </c>
      <c r="AH750" s="16">
        <v>100</v>
      </c>
      <c r="AI750" s="8" t="s">
        <v>46</v>
      </c>
      <c r="AJ750" s="16">
        <f t="shared" si="41"/>
        <v>49</v>
      </c>
      <c r="AK750" s="8" t="s">
        <v>31</v>
      </c>
      <c r="AL750" s="16">
        <v>1</v>
      </c>
    </row>
    <row r="751" spans="1:38" ht="15.75" customHeight="1" thickBot="1">
      <c r="A751" s="34">
        <v>74.5</v>
      </c>
      <c r="B751" s="35">
        <f t="shared" si="28"/>
        <v>75</v>
      </c>
      <c r="C751" s="69">
        <f t="shared" si="36"/>
        <v>49.337748344370858</v>
      </c>
      <c r="D751" s="37">
        <f t="shared" si="29"/>
        <v>11</v>
      </c>
      <c r="E751" s="70" t="s">
        <v>52</v>
      </c>
      <c r="F751" s="34" t="s">
        <v>56</v>
      </c>
      <c r="G751" s="35">
        <v>1.51</v>
      </c>
      <c r="H751" s="35">
        <v>36</v>
      </c>
      <c r="I751" s="38">
        <v>49</v>
      </c>
      <c r="J751" s="34" t="s">
        <v>55</v>
      </c>
      <c r="K751" s="35">
        <v>1.01</v>
      </c>
      <c r="L751" s="35">
        <v>12</v>
      </c>
      <c r="M751" s="38">
        <v>1</v>
      </c>
      <c r="N751" s="23">
        <f t="shared" si="30"/>
        <v>1764</v>
      </c>
      <c r="O751" s="21">
        <f t="shared" si="31"/>
        <v>12</v>
      </c>
      <c r="P751" s="39">
        <f t="shared" si="32"/>
        <v>1776</v>
      </c>
      <c r="Q751" s="42">
        <f t="shared" si="33"/>
        <v>2131.1999999999998</v>
      </c>
      <c r="R751" s="20" t="s">
        <v>50</v>
      </c>
      <c r="S751" s="21" t="s">
        <v>51</v>
      </c>
      <c r="T751" s="22">
        <f t="shared" si="34"/>
        <v>11</v>
      </c>
      <c r="U751" s="23" t="s">
        <v>54</v>
      </c>
      <c r="V751" s="22">
        <f t="shared" si="37"/>
        <v>11</v>
      </c>
      <c r="W751" s="23" t="s">
        <v>28</v>
      </c>
      <c r="X751" s="22">
        <f t="shared" si="35"/>
        <v>11</v>
      </c>
      <c r="Y751" s="21" t="s">
        <v>44</v>
      </c>
      <c r="Z751" s="21">
        <f t="shared" si="39"/>
        <v>39</v>
      </c>
      <c r="AA751" s="23" t="s">
        <v>45</v>
      </c>
      <c r="AB751" s="24">
        <f t="shared" si="40"/>
        <v>39</v>
      </c>
      <c r="AC751" s="23" t="s">
        <v>41</v>
      </c>
      <c r="AD751" s="21">
        <f t="shared" si="38"/>
        <v>49</v>
      </c>
      <c r="AE751" s="23" t="s">
        <v>37</v>
      </c>
      <c r="AF751" s="24">
        <f>M751</f>
        <v>1</v>
      </c>
      <c r="AG751" s="23" t="s">
        <v>30</v>
      </c>
      <c r="AH751" s="24">
        <v>100</v>
      </c>
      <c r="AI751" s="23" t="s">
        <v>46</v>
      </c>
      <c r="AJ751" s="24">
        <f t="shared" si="41"/>
        <v>49</v>
      </c>
      <c r="AK751" s="23" t="s">
        <v>31</v>
      </c>
      <c r="AL751" s="24">
        <v>1</v>
      </c>
    </row>
    <row r="752" spans="1:38" ht="15.75" customHeight="1">
      <c r="A752" s="3">
        <v>75</v>
      </c>
      <c r="B752" s="4">
        <f t="shared" si="28"/>
        <v>75.5</v>
      </c>
      <c r="C752" s="68">
        <f t="shared" si="36"/>
        <v>49.668874172185433</v>
      </c>
      <c r="D752" s="6">
        <f t="shared" si="29"/>
        <v>11</v>
      </c>
      <c r="E752" s="65" t="s">
        <v>52</v>
      </c>
      <c r="F752" s="3" t="s">
        <v>56</v>
      </c>
      <c r="G752" s="4">
        <v>1.51</v>
      </c>
      <c r="H752" s="4">
        <v>36</v>
      </c>
      <c r="I752" s="5">
        <v>50</v>
      </c>
      <c r="J752" s="3"/>
      <c r="K752" s="4"/>
      <c r="L752" s="4"/>
      <c r="M752" s="5"/>
      <c r="N752" s="8">
        <f t="shared" si="30"/>
        <v>1800</v>
      </c>
      <c r="O752" s="2">
        <f t="shared" si="31"/>
        <v>0</v>
      </c>
      <c r="P752" s="9">
        <f t="shared" si="32"/>
        <v>1800</v>
      </c>
      <c r="Q752" s="41">
        <f t="shared" si="33"/>
        <v>2160</v>
      </c>
      <c r="R752" s="11" t="s">
        <v>50</v>
      </c>
      <c r="S752" s="12" t="s">
        <v>51</v>
      </c>
      <c r="T752" s="13">
        <f t="shared" si="34"/>
        <v>11</v>
      </c>
      <c r="U752" s="14" t="s">
        <v>54</v>
      </c>
      <c r="V752" s="13">
        <f t="shared" si="37"/>
        <v>11</v>
      </c>
      <c r="W752" s="14" t="s">
        <v>28</v>
      </c>
      <c r="X752" s="13">
        <f t="shared" si="35"/>
        <v>11</v>
      </c>
      <c r="Y752" s="2" t="s">
        <v>44</v>
      </c>
      <c r="Z752" s="2">
        <f t="shared" si="39"/>
        <v>39</v>
      </c>
      <c r="AA752" s="8" t="s">
        <v>45</v>
      </c>
      <c r="AB752" s="16">
        <f t="shared" si="40"/>
        <v>39</v>
      </c>
      <c r="AC752" s="8" t="s">
        <v>41</v>
      </c>
      <c r="AD752" s="2">
        <f t="shared" si="38"/>
        <v>50</v>
      </c>
      <c r="AE752" s="8"/>
      <c r="AG752" s="8" t="s">
        <v>30</v>
      </c>
      <c r="AH752" s="16">
        <v>100</v>
      </c>
      <c r="AI752" s="8" t="s">
        <v>46</v>
      </c>
      <c r="AJ752" s="16">
        <f t="shared" si="41"/>
        <v>49</v>
      </c>
      <c r="AK752" s="8" t="s">
        <v>31</v>
      </c>
      <c r="AL752" s="16">
        <v>1</v>
      </c>
    </row>
    <row r="753" spans="1:38" ht="15.75" customHeight="1">
      <c r="A753" s="3">
        <v>75.5</v>
      </c>
      <c r="B753" s="4">
        <f t="shared" si="28"/>
        <v>76.010000000000005</v>
      </c>
      <c r="C753" s="68">
        <f t="shared" si="36"/>
        <v>50</v>
      </c>
      <c r="D753" s="6">
        <f t="shared" si="29"/>
        <v>11</v>
      </c>
      <c r="E753" s="65" t="s">
        <v>52</v>
      </c>
      <c r="F753" s="3" t="s">
        <v>56</v>
      </c>
      <c r="G753" s="4">
        <v>1.51</v>
      </c>
      <c r="H753" s="4">
        <v>36</v>
      </c>
      <c r="I753" s="5">
        <v>50</v>
      </c>
      <c r="J753" s="3" t="s">
        <v>53</v>
      </c>
      <c r="K753" s="4">
        <v>0.51</v>
      </c>
      <c r="L753" s="4">
        <v>6</v>
      </c>
      <c r="M753" s="5">
        <v>1</v>
      </c>
      <c r="N753" s="8">
        <f t="shared" si="30"/>
        <v>1800</v>
      </c>
      <c r="O753" s="2">
        <f t="shared" si="31"/>
        <v>6</v>
      </c>
      <c r="P753" s="9">
        <f t="shared" si="32"/>
        <v>1806</v>
      </c>
      <c r="Q753" s="41">
        <f t="shared" si="33"/>
        <v>2167.1999999999998</v>
      </c>
      <c r="R753" s="18" t="s">
        <v>50</v>
      </c>
      <c r="S753" s="2" t="s">
        <v>51</v>
      </c>
      <c r="T753" s="19">
        <f t="shared" si="34"/>
        <v>11</v>
      </c>
      <c r="U753" s="8" t="s">
        <v>54</v>
      </c>
      <c r="V753" s="19">
        <f t="shared" si="37"/>
        <v>11</v>
      </c>
      <c r="W753" s="8" t="s">
        <v>28</v>
      </c>
      <c r="X753" s="19">
        <f t="shared" si="35"/>
        <v>11</v>
      </c>
      <c r="Y753" s="2" t="s">
        <v>44</v>
      </c>
      <c r="Z753" s="2">
        <f t="shared" si="39"/>
        <v>40</v>
      </c>
      <c r="AA753" s="8" t="s">
        <v>45</v>
      </c>
      <c r="AB753" s="16">
        <f t="shared" si="40"/>
        <v>40</v>
      </c>
      <c r="AC753" s="8" t="s">
        <v>41</v>
      </c>
      <c r="AD753" s="2">
        <f t="shared" si="38"/>
        <v>50</v>
      </c>
      <c r="AE753" s="8" t="s">
        <v>29</v>
      </c>
      <c r="AF753" s="16">
        <f>M753</f>
        <v>1</v>
      </c>
      <c r="AG753" s="8" t="s">
        <v>30</v>
      </c>
      <c r="AH753" s="16">
        <v>102</v>
      </c>
      <c r="AI753" s="8" t="s">
        <v>46</v>
      </c>
      <c r="AJ753" s="16">
        <f t="shared" si="41"/>
        <v>50</v>
      </c>
      <c r="AK753" s="8" t="s">
        <v>31</v>
      </c>
      <c r="AL753" s="16">
        <v>1</v>
      </c>
    </row>
    <row r="754" spans="1:38" ht="15.75" customHeight="1" thickBot="1">
      <c r="A754" s="3">
        <v>76</v>
      </c>
      <c r="B754" s="4">
        <f t="shared" si="28"/>
        <v>76.510000000000005</v>
      </c>
      <c r="C754" s="68">
        <f t="shared" si="36"/>
        <v>50.331125827814567</v>
      </c>
      <c r="D754" s="6">
        <f t="shared" si="29"/>
        <v>11</v>
      </c>
      <c r="E754" s="65" t="s">
        <v>52</v>
      </c>
      <c r="F754" s="3" t="s">
        <v>56</v>
      </c>
      <c r="G754" s="4">
        <v>1.51</v>
      </c>
      <c r="H754" s="4">
        <v>36</v>
      </c>
      <c r="I754" s="5">
        <v>50</v>
      </c>
      <c r="J754" s="3" t="s">
        <v>55</v>
      </c>
      <c r="K754" s="4">
        <v>1.01</v>
      </c>
      <c r="L754" s="4">
        <v>12</v>
      </c>
      <c r="M754" s="5">
        <v>1</v>
      </c>
      <c r="N754" s="8">
        <f t="shared" si="30"/>
        <v>1800</v>
      </c>
      <c r="O754" s="2">
        <f t="shared" si="31"/>
        <v>12</v>
      </c>
      <c r="P754" s="9">
        <f t="shared" si="32"/>
        <v>1812</v>
      </c>
      <c r="Q754" s="41">
        <f t="shared" si="33"/>
        <v>2174.4</v>
      </c>
      <c r="R754" s="20" t="s">
        <v>50</v>
      </c>
      <c r="S754" s="21" t="s">
        <v>51</v>
      </c>
      <c r="T754" s="22">
        <f t="shared" si="34"/>
        <v>11</v>
      </c>
      <c r="U754" s="23" t="s">
        <v>54</v>
      </c>
      <c r="V754" s="22">
        <f t="shared" si="37"/>
        <v>11</v>
      </c>
      <c r="W754" s="23" t="s">
        <v>28</v>
      </c>
      <c r="X754" s="22">
        <f t="shared" si="35"/>
        <v>11</v>
      </c>
      <c r="Y754" s="2" t="s">
        <v>44</v>
      </c>
      <c r="Z754" s="2">
        <f t="shared" si="39"/>
        <v>40</v>
      </c>
      <c r="AA754" s="8" t="s">
        <v>45</v>
      </c>
      <c r="AB754" s="16">
        <f t="shared" si="40"/>
        <v>40</v>
      </c>
      <c r="AC754" s="8" t="s">
        <v>41</v>
      </c>
      <c r="AD754" s="2">
        <f t="shared" si="38"/>
        <v>50</v>
      </c>
      <c r="AE754" s="8" t="s">
        <v>37</v>
      </c>
      <c r="AF754" s="16">
        <f>M754</f>
        <v>1</v>
      </c>
      <c r="AG754" s="8" t="s">
        <v>30</v>
      </c>
      <c r="AH754" s="16">
        <v>102</v>
      </c>
      <c r="AI754" s="8" t="s">
        <v>46</v>
      </c>
      <c r="AJ754" s="16">
        <f t="shared" si="41"/>
        <v>50</v>
      </c>
      <c r="AK754" s="8" t="s">
        <v>31</v>
      </c>
      <c r="AL754" s="16">
        <v>1</v>
      </c>
    </row>
    <row r="755" spans="1:38" ht="15.75" customHeight="1">
      <c r="A755" s="25">
        <v>76.5</v>
      </c>
      <c r="B755" s="26">
        <f t="shared" si="28"/>
        <v>77.010000000000005</v>
      </c>
      <c r="C755" s="66">
        <f t="shared" si="36"/>
        <v>50.662251655629142</v>
      </c>
      <c r="D755" s="43">
        <f t="shared" si="29"/>
        <v>12</v>
      </c>
      <c r="E755" s="67" t="s">
        <v>52</v>
      </c>
      <c r="F755" s="25" t="s">
        <v>56</v>
      </c>
      <c r="G755" s="26">
        <v>1.51</v>
      </c>
      <c r="H755" s="26">
        <v>36</v>
      </c>
      <c r="I755" s="30">
        <v>51</v>
      </c>
      <c r="J755" s="25"/>
      <c r="K755" s="26"/>
      <c r="L755" s="26"/>
      <c r="M755" s="30"/>
      <c r="N755" s="14">
        <f t="shared" si="30"/>
        <v>1836</v>
      </c>
      <c r="O755" s="12">
        <f t="shared" si="31"/>
        <v>0</v>
      </c>
      <c r="P755" s="31">
        <f t="shared" si="32"/>
        <v>1836</v>
      </c>
      <c r="Q755" s="44">
        <f t="shared" si="33"/>
        <v>2203.1999999999998</v>
      </c>
      <c r="R755" s="11" t="s">
        <v>50</v>
      </c>
      <c r="S755" s="12" t="s">
        <v>51</v>
      </c>
      <c r="T755" s="45">
        <f t="shared" si="34"/>
        <v>12</v>
      </c>
      <c r="U755" s="14" t="s">
        <v>54</v>
      </c>
      <c r="V755" s="45">
        <f t="shared" si="37"/>
        <v>12</v>
      </c>
      <c r="W755" s="14" t="s">
        <v>28</v>
      </c>
      <c r="X755" s="45">
        <f t="shared" si="35"/>
        <v>12</v>
      </c>
      <c r="Y755" s="12" t="s">
        <v>44</v>
      </c>
      <c r="Z755" s="12">
        <f t="shared" si="39"/>
        <v>39</v>
      </c>
      <c r="AA755" s="14" t="s">
        <v>45</v>
      </c>
      <c r="AB755" s="15">
        <f t="shared" si="40"/>
        <v>39</v>
      </c>
      <c r="AC755" s="14" t="s">
        <v>41</v>
      </c>
      <c r="AD755" s="12">
        <f t="shared" si="38"/>
        <v>51</v>
      </c>
      <c r="AE755" s="14"/>
      <c r="AF755" s="15"/>
      <c r="AG755" s="14" t="s">
        <v>30</v>
      </c>
      <c r="AH755" s="15">
        <v>102</v>
      </c>
      <c r="AI755" s="14" t="s">
        <v>46</v>
      </c>
      <c r="AJ755" s="15">
        <f t="shared" si="41"/>
        <v>50</v>
      </c>
      <c r="AK755" s="14" t="s">
        <v>31</v>
      </c>
      <c r="AL755" s="15">
        <v>1</v>
      </c>
    </row>
    <row r="756" spans="1:38" ht="15.75" customHeight="1">
      <c r="A756" s="3">
        <v>77</v>
      </c>
      <c r="B756" s="4">
        <f t="shared" si="28"/>
        <v>77.52000000000001</v>
      </c>
      <c r="C756" s="68">
        <f t="shared" si="36"/>
        <v>50.993377483443709</v>
      </c>
      <c r="D756" s="46">
        <f t="shared" si="29"/>
        <v>12</v>
      </c>
      <c r="E756" s="65" t="s">
        <v>52</v>
      </c>
      <c r="F756" s="3" t="s">
        <v>56</v>
      </c>
      <c r="G756" s="4">
        <v>1.51</v>
      </c>
      <c r="H756" s="4">
        <v>36</v>
      </c>
      <c r="I756" s="5">
        <v>51</v>
      </c>
      <c r="J756" s="3" t="s">
        <v>53</v>
      </c>
      <c r="K756" s="4">
        <v>0.51</v>
      </c>
      <c r="L756" s="4">
        <v>6</v>
      </c>
      <c r="M756" s="5">
        <v>1</v>
      </c>
      <c r="N756" s="8">
        <f t="shared" si="30"/>
        <v>1836</v>
      </c>
      <c r="O756" s="2">
        <f t="shared" si="31"/>
        <v>6</v>
      </c>
      <c r="P756" s="9">
        <f t="shared" si="32"/>
        <v>1842</v>
      </c>
      <c r="Q756" s="41">
        <f t="shared" si="33"/>
        <v>2210.4</v>
      </c>
      <c r="R756" s="18" t="s">
        <v>50</v>
      </c>
      <c r="S756" s="2" t="s">
        <v>51</v>
      </c>
      <c r="T756" s="47">
        <f t="shared" si="34"/>
        <v>12</v>
      </c>
      <c r="U756" s="8" t="s">
        <v>54</v>
      </c>
      <c r="V756" s="47">
        <f t="shared" si="37"/>
        <v>12</v>
      </c>
      <c r="W756" s="8" t="s">
        <v>28</v>
      </c>
      <c r="X756" s="47">
        <f t="shared" si="35"/>
        <v>12</v>
      </c>
      <c r="Y756" s="2" t="s">
        <v>44</v>
      </c>
      <c r="Z756" s="2">
        <f t="shared" si="39"/>
        <v>40</v>
      </c>
      <c r="AA756" s="8" t="s">
        <v>45</v>
      </c>
      <c r="AB756" s="16">
        <f t="shared" si="40"/>
        <v>40</v>
      </c>
      <c r="AC756" s="8" t="s">
        <v>41</v>
      </c>
      <c r="AD756" s="2">
        <f t="shared" si="38"/>
        <v>51</v>
      </c>
      <c r="AE756" s="8" t="s">
        <v>29</v>
      </c>
      <c r="AF756" s="16">
        <f>M756</f>
        <v>1</v>
      </c>
      <c r="AG756" s="8" t="s">
        <v>30</v>
      </c>
      <c r="AH756" s="16">
        <v>104</v>
      </c>
      <c r="AI756" s="8" t="s">
        <v>46</v>
      </c>
      <c r="AJ756" s="16">
        <f t="shared" si="41"/>
        <v>51</v>
      </c>
      <c r="AK756" s="8" t="s">
        <v>31</v>
      </c>
      <c r="AL756" s="16">
        <v>1</v>
      </c>
    </row>
    <row r="757" spans="1:38" ht="15.75" customHeight="1" thickBot="1">
      <c r="A757" s="34">
        <v>77.5</v>
      </c>
      <c r="B757" s="35">
        <f t="shared" si="28"/>
        <v>78.02000000000001</v>
      </c>
      <c r="C757" s="69">
        <f t="shared" si="36"/>
        <v>51.324503311258276</v>
      </c>
      <c r="D757" s="48">
        <f t="shared" si="29"/>
        <v>12</v>
      </c>
      <c r="E757" s="70" t="s">
        <v>52</v>
      </c>
      <c r="F757" s="34" t="s">
        <v>56</v>
      </c>
      <c r="G757" s="35">
        <v>1.51</v>
      </c>
      <c r="H757" s="35">
        <v>36</v>
      </c>
      <c r="I757" s="38">
        <v>51</v>
      </c>
      <c r="J757" s="34" t="s">
        <v>55</v>
      </c>
      <c r="K757" s="35">
        <v>1.01</v>
      </c>
      <c r="L757" s="35">
        <v>12</v>
      </c>
      <c r="M757" s="38">
        <v>1</v>
      </c>
      <c r="N757" s="23">
        <f t="shared" si="30"/>
        <v>1836</v>
      </c>
      <c r="O757" s="21">
        <f t="shared" si="31"/>
        <v>12</v>
      </c>
      <c r="P757" s="39">
        <f t="shared" si="32"/>
        <v>1848</v>
      </c>
      <c r="Q757" s="42">
        <f t="shared" si="33"/>
        <v>2217.6</v>
      </c>
      <c r="R757" s="20" t="s">
        <v>50</v>
      </c>
      <c r="S757" s="21" t="s">
        <v>51</v>
      </c>
      <c r="T757" s="49">
        <f t="shared" si="34"/>
        <v>12</v>
      </c>
      <c r="U757" s="23" t="s">
        <v>54</v>
      </c>
      <c r="V757" s="49">
        <f t="shared" si="37"/>
        <v>12</v>
      </c>
      <c r="W757" s="23" t="s">
        <v>28</v>
      </c>
      <c r="X757" s="49">
        <f t="shared" si="35"/>
        <v>12</v>
      </c>
      <c r="Y757" s="21" t="s">
        <v>44</v>
      </c>
      <c r="Z757" s="21">
        <f t="shared" si="39"/>
        <v>40</v>
      </c>
      <c r="AA757" s="23" t="s">
        <v>45</v>
      </c>
      <c r="AB757" s="24">
        <f t="shared" si="40"/>
        <v>40</v>
      </c>
      <c r="AC757" s="23" t="s">
        <v>41</v>
      </c>
      <c r="AD757" s="21">
        <f t="shared" si="38"/>
        <v>51</v>
      </c>
      <c r="AE757" s="23" t="s">
        <v>37</v>
      </c>
      <c r="AF757" s="24">
        <f>M757</f>
        <v>1</v>
      </c>
      <c r="AG757" s="23" t="s">
        <v>30</v>
      </c>
      <c r="AH757" s="24">
        <v>104</v>
      </c>
      <c r="AI757" s="23" t="s">
        <v>46</v>
      </c>
      <c r="AJ757" s="24">
        <f t="shared" si="41"/>
        <v>51</v>
      </c>
      <c r="AK757" s="23" t="s">
        <v>31</v>
      </c>
      <c r="AL757" s="24">
        <v>1</v>
      </c>
    </row>
    <row r="758" spans="1:38" ht="15.75" customHeight="1">
      <c r="A758" s="3">
        <v>78</v>
      </c>
      <c r="B758" s="4">
        <f t="shared" si="28"/>
        <v>78.52</v>
      </c>
      <c r="C758" s="68">
        <f t="shared" si="36"/>
        <v>51.65562913907285</v>
      </c>
      <c r="D758" s="46">
        <f t="shared" si="29"/>
        <v>12</v>
      </c>
      <c r="E758" s="65" t="s">
        <v>52</v>
      </c>
      <c r="F758" s="3" t="s">
        <v>56</v>
      </c>
      <c r="G758" s="4">
        <v>1.51</v>
      </c>
      <c r="H758" s="4">
        <v>36</v>
      </c>
      <c r="I758" s="5">
        <v>52</v>
      </c>
      <c r="J758" s="3"/>
      <c r="K758" s="4"/>
      <c r="L758" s="4"/>
      <c r="M758" s="5"/>
      <c r="N758" s="8">
        <f t="shared" si="30"/>
        <v>1872</v>
      </c>
      <c r="O758" s="2">
        <f t="shared" si="31"/>
        <v>0</v>
      </c>
      <c r="P758" s="9">
        <f t="shared" si="32"/>
        <v>1872</v>
      </c>
      <c r="Q758" s="41">
        <f t="shared" si="33"/>
        <v>2246.4</v>
      </c>
      <c r="R758" s="11" t="s">
        <v>50</v>
      </c>
      <c r="S758" s="12" t="s">
        <v>51</v>
      </c>
      <c r="T758" s="45">
        <f t="shared" si="34"/>
        <v>12</v>
      </c>
      <c r="U758" s="14" t="s">
        <v>54</v>
      </c>
      <c r="V758" s="45">
        <f t="shared" si="37"/>
        <v>12</v>
      </c>
      <c r="W758" s="14" t="s">
        <v>28</v>
      </c>
      <c r="X758" s="45">
        <f t="shared" si="35"/>
        <v>12</v>
      </c>
      <c r="Y758" s="2" t="s">
        <v>44</v>
      </c>
      <c r="Z758" s="2">
        <f t="shared" si="39"/>
        <v>40</v>
      </c>
      <c r="AA758" s="8" t="s">
        <v>45</v>
      </c>
      <c r="AB758" s="16">
        <f t="shared" si="40"/>
        <v>40</v>
      </c>
      <c r="AC758" s="8" t="s">
        <v>41</v>
      </c>
      <c r="AD758" s="2">
        <f t="shared" si="38"/>
        <v>52</v>
      </c>
      <c r="AE758" s="8"/>
      <c r="AG758" s="8" t="s">
        <v>30</v>
      </c>
      <c r="AH758" s="16">
        <v>104</v>
      </c>
      <c r="AI758" s="8" t="s">
        <v>46</v>
      </c>
      <c r="AJ758" s="16">
        <f t="shared" si="41"/>
        <v>51</v>
      </c>
      <c r="AK758" s="8" t="s">
        <v>31</v>
      </c>
      <c r="AL758" s="16">
        <v>1</v>
      </c>
    </row>
    <row r="759" spans="1:38" ht="15.75" customHeight="1">
      <c r="A759" s="3">
        <v>78.5</v>
      </c>
      <c r="B759" s="4">
        <f t="shared" si="28"/>
        <v>79.03</v>
      </c>
      <c r="C759" s="68">
        <f t="shared" si="36"/>
        <v>51.986754966887418</v>
      </c>
      <c r="D759" s="46">
        <f t="shared" si="29"/>
        <v>12</v>
      </c>
      <c r="E759" s="65" t="s">
        <v>52</v>
      </c>
      <c r="F759" s="3" t="s">
        <v>56</v>
      </c>
      <c r="G759" s="4">
        <v>1.51</v>
      </c>
      <c r="H759" s="4">
        <v>36</v>
      </c>
      <c r="I759" s="5">
        <v>52</v>
      </c>
      <c r="J759" s="3" t="s">
        <v>53</v>
      </c>
      <c r="K759" s="4">
        <v>0.51</v>
      </c>
      <c r="L759" s="4">
        <v>6</v>
      </c>
      <c r="M759" s="5">
        <v>1</v>
      </c>
      <c r="N759" s="8">
        <f t="shared" si="30"/>
        <v>1872</v>
      </c>
      <c r="O759" s="2">
        <f t="shared" si="31"/>
        <v>6</v>
      </c>
      <c r="P759" s="9">
        <f t="shared" si="32"/>
        <v>1878</v>
      </c>
      <c r="Q759" s="41">
        <f t="shared" si="33"/>
        <v>2253.6</v>
      </c>
      <c r="R759" s="18" t="s">
        <v>50</v>
      </c>
      <c r="S759" s="2" t="s">
        <v>51</v>
      </c>
      <c r="T759" s="47">
        <f t="shared" si="34"/>
        <v>12</v>
      </c>
      <c r="U759" s="8" t="s">
        <v>54</v>
      </c>
      <c r="V759" s="47">
        <f t="shared" si="37"/>
        <v>12</v>
      </c>
      <c r="W759" s="8" t="s">
        <v>28</v>
      </c>
      <c r="X759" s="47">
        <f t="shared" si="35"/>
        <v>12</v>
      </c>
      <c r="Y759" s="2" t="s">
        <v>44</v>
      </c>
      <c r="Z759" s="2">
        <f t="shared" si="39"/>
        <v>41</v>
      </c>
      <c r="AA759" s="8" t="s">
        <v>45</v>
      </c>
      <c r="AB759" s="16">
        <f t="shared" si="40"/>
        <v>41</v>
      </c>
      <c r="AC759" s="8" t="s">
        <v>41</v>
      </c>
      <c r="AD759" s="2">
        <f t="shared" si="38"/>
        <v>52</v>
      </c>
      <c r="AE759" s="8" t="s">
        <v>29</v>
      </c>
      <c r="AF759" s="16">
        <f>M759</f>
        <v>1</v>
      </c>
      <c r="AG759" s="8" t="s">
        <v>30</v>
      </c>
      <c r="AH759" s="16">
        <v>106</v>
      </c>
      <c r="AI759" s="8" t="s">
        <v>46</v>
      </c>
      <c r="AJ759" s="16">
        <f t="shared" si="41"/>
        <v>52</v>
      </c>
      <c r="AK759" s="8" t="s">
        <v>31</v>
      </c>
      <c r="AL759" s="16">
        <v>1</v>
      </c>
    </row>
    <row r="760" spans="1:38" ht="15.75" customHeight="1" thickBot="1">
      <c r="A760" s="3">
        <v>79</v>
      </c>
      <c r="B760" s="4">
        <f t="shared" si="28"/>
        <v>79.53</v>
      </c>
      <c r="C760" s="68">
        <f t="shared" si="36"/>
        <v>52.317880794701985</v>
      </c>
      <c r="D760" s="46">
        <f t="shared" si="29"/>
        <v>12</v>
      </c>
      <c r="E760" s="65" t="s">
        <v>52</v>
      </c>
      <c r="F760" s="3" t="s">
        <v>56</v>
      </c>
      <c r="G760" s="4">
        <v>1.51</v>
      </c>
      <c r="H760" s="4">
        <v>36</v>
      </c>
      <c r="I760" s="5">
        <v>52</v>
      </c>
      <c r="J760" s="3" t="s">
        <v>55</v>
      </c>
      <c r="K760" s="4">
        <v>1.01</v>
      </c>
      <c r="L760" s="4">
        <v>12</v>
      </c>
      <c r="M760" s="5">
        <v>1</v>
      </c>
      <c r="N760" s="8">
        <f t="shared" si="30"/>
        <v>1872</v>
      </c>
      <c r="O760" s="2">
        <f t="shared" si="31"/>
        <v>12</v>
      </c>
      <c r="P760" s="9">
        <f t="shared" si="32"/>
        <v>1884</v>
      </c>
      <c r="Q760" s="41">
        <f t="shared" si="33"/>
        <v>2260.7999999999997</v>
      </c>
      <c r="R760" s="20" t="s">
        <v>50</v>
      </c>
      <c r="S760" s="21" t="s">
        <v>51</v>
      </c>
      <c r="T760" s="49">
        <f t="shared" si="34"/>
        <v>12</v>
      </c>
      <c r="U760" s="23" t="s">
        <v>54</v>
      </c>
      <c r="V760" s="49">
        <f t="shared" si="37"/>
        <v>12</v>
      </c>
      <c r="W760" s="23" t="s">
        <v>28</v>
      </c>
      <c r="X760" s="49">
        <f t="shared" si="35"/>
        <v>12</v>
      </c>
      <c r="Y760" s="2" t="s">
        <v>44</v>
      </c>
      <c r="Z760" s="2">
        <f t="shared" si="39"/>
        <v>41</v>
      </c>
      <c r="AA760" s="8" t="s">
        <v>45</v>
      </c>
      <c r="AB760" s="16">
        <f t="shared" si="40"/>
        <v>41</v>
      </c>
      <c r="AC760" s="8" t="s">
        <v>41</v>
      </c>
      <c r="AD760" s="2">
        <f t="shared" si="38"/>
        <v>52</v>
      </c>
      <c r="AE760" s="8" t="s">
        <v>37</v>
      </c>
      <c r="AF760" s="16">
        <f>M760</f>
        <v>1</v>
      </c>
      <c r="AG760" s="8" t="s">
        <v>30</v>
      </c>
      <c r="AH760" s="16">
        <v>106</v>
      </c>
      <c r="AI760" s="8" t="s">
        <v>46</v>
      </c>
      <c r="AJ760" s="16">
        <f t="shared" si="41"/>
        <v>52</v>
      </c>
      <c r="AK760" s="8" t="s">
        <v>31</v>
      </c>
      <c r="AL760" s="16">
        <v>1</v>
      </c>
    </row>
    <row r="761" spans="1:38" ht="15.75" customHeight="1">
      <c r="A761" s="25">
        <v>79.5</v>
      </c>
      <c r="B761" s="26">
        <f t="shared" si="28"/>
        <v>80.03</v>
      </c>
      <c r="C761" s="66">
        <f t="shared" si="36"/>
        <v>52.649006622516559</v>
      </c>
      <c r="D761" s="43">
        <f t="shared" si="29"/>
        <v>12</v>
      </c>
      <c r="E761" s="67" t="s">
        <v>52</v>
      </c>
      <c r="F761" s="25" t="s">
        <v>56</v>
      </c>
      <c r="G761" s="26">
        <v>1.51</v>
      </c>
      <c r="H761" s="26">
        <v>36</v>
      </c>
      <c r="I761" s="30">
        <v>53</v>
      </c>
      <c r="J761" s="25"/>
      <c r="K761" s="26"/>
      <c r="L761" s="26"/>
      <c r="M761" s="30"/>
      <c r="N761" s="14">
        <f t="shared" si="30"/>
        <v>1908</v>
      </c>
      <c r="O761" s="12">
        <f t="shared" si="31"/>
        <v>0</v>
      </c>
      <c r="P761" s="31">
        <f t="shared" si="32"/>
        <v>1908</v>
      </c>
      <c r="Q761" s="44">
        <f t="shared" si="33"/>
        <v>2289.6</v>
      </c>
      <c r="R761" s="11" t="s">
        <v>50</v>
      </c>
      <c r="S761" s="12" t="s">
        <v>51</v>
      </c>
      <c r="T761" s="45">
        <f t="shared" si="34"/>
        <v>12</v>
      </c>
      <c r="U761" s="14" t="s">
        <v>54</v>
      </c>
      <c r="V761" s="45">
        <f t="shared" si="37"/>
        <v>12</v>
      </c>
      <c r="W761" s="14" t="s">
        <v>28</v>
      </c>
      <c r="X761" s="45">
        <f t="shared" si="35"/>
        <v>12</v>
      </c>
      <c r="Y761" s="12" t="s">
        <v>44</v>
      </c>
      <c r="Z761" s="12">
        <f t="shared" si="39"/>
        <v>41</v>
      </c>
      <c r="AA761" s="14" t="s">
        <v>45</v>
      </c>
      <c r="AB761" s="15">
        <f t="shared" si="40"/>
        <v>41</v>
      </c>
      <c r="AC761" s="14" t="s">
        <v>41</v>
      </c>
      <c r="AD761" s="12">
        <f t="shared" si="38"/>
        <v>53</v>
      </c>
      <c r="AE761" s="14"/>
      <c r="AF761" s="15"/>
      <c r="AG761" s="14" t="s">
        <v>30</v>
      </c>
      <c r="AH761" s="15">
        <v>106</v>
      </c>
      <c r="AI761" s="14" t="s">
        <v>46</v>
      </c>
      <c r="AJ761" s="15">
        <f t="shared" si="41"/>
        <v>52</v>
      </c>
      <c r="AK761" s="14" t="s">
        <v>31</v>
      </c>
      <c r="AL761" s="15">
        <v>1</v>
      </c>
    </row>
    <row r="762" spans="1:38" ht="15.75" customHeight="1">
      <c r="A762" s="3">
        <v>80</v>
      </c>
      <c r="B762" s="4">
        <f t="shared" si="28"/>
        <v>80.540000000000006</v>
      </c>
      <c r="C762" s="68">
        <f t="shared" si="36"/>
        <v>52.980132450331126</v>
      </c>
      <c r="D762" s="46">
        <f t="shared" si="29"/>
        <v>12</v>
      </c>
      <c r="E762" s="65" t="s">
        <v>52</v>
      </c>
      <c r="F762" s="3" t="s">
        <v>56</v>
      </c>
      <c r="G762" s="4">
        <v>1.51</v>
      </c>
      <c r="H762" s="4">
        <v>36</v>
      </c>
      <c r="I762" s="5">
        <v>53</v>
      </c>
      <c r="J762" s="3" t="s">
        <v>53</v>
      </c>
      <c r="K762" s="4">
        <v>0.51</v>
      </c>
      <c r="L762" s="4">
        <v>6</v>
      </c>
      <c r="M762" s="5">
        <v>1</v>
      </c>
      <c r="N762" s="8">
        <f t="shared" si="30"/>
        <v>1908</v>
      </c>
      <c r="O762" s="2">
        <f t="shared" si="31"/>
        <v>6</v>
      </c>
      <c r="P762" s="9">
        <f t="shared" si="32"/>
        <v>1914</v>
      </c>
      <c r="Q762" s="41">
        <f t="shared" si="33"/>
        <v>2296.7999999999997</v>
      </c>
      <c r="R762" s="18" t="s">
        <v>50</v>
      </c>
      <c r="S762" s="2" t="s">
        <v>51</v>
      </c>
      <c r="T762" s="47">
        <f t="shared" si="34"/>
        <v>12</v>
      </c>
      <c r="U762" s="8" t="s">
        <v>54</v>
      </c>
      <c r="V762" s="47">
        <f t="shared" si="37"/>
        <v>12</v>
      </c>
      <c r="W762" s="8" t="s">
        <v>28</v>
      </c>
      <c r="X762" s="47">
        <f t="shared" si="35"/>
        <v>12</v>
      </c>
      <c r="Y762" s="2" t="s">
        <v>44</v>
      </c>
      <c r="Z762" s="2">
        <f t="shared" si="39"/>
        <v>42</v>
      </c>
      <c r="AA762" s="8" t="s">
        <v>45</v>
      </c>
      <c r="AB762" s="16">
        <f t="shared" si="40"/>
        <v>42</v>
      </c>
      <c r="AC762" s="8" t="s">
        <v>41</v>
      </c>
      <c r="AD762" s="2">
        <f t="shared" si="38"/>
        <v>53</v>
      </c>
      <c r="AE762" s="8" t="s">
        <v>29</v>
      </c>
      <c r="AF762" s="16">
        <f>M762</f>
        <v>1</v>
      </c>
      <c r="AG762" s="8" t="s">
        <v>30</v>
      </c>
      <c r="AH762" s="16">
        <v>108</v>
      </c>
      <c r="AI762" s="8" t="s">
        <v>46</v>
      </c>
      <c r="AJ762" s="16">
        <f t="shared" si="41"/>
        <v>53</v>
      </c>
      <c r="AK762" s="8" t="s">
        <v>31</v>
      </c>
      <c r="AL762" s="16">
        <v>1</v>
      </c>
    </row>
    <row r="763" spans="1:38" ht="15.75" customHeight="1" thickBot="1">
      <c r="A763" s="34">
        <v>80.5</v>
      </c>
      <c r="B763" s="35">
        <f t="shared" si="28"/>
        <v>81.040000000000006</v>
      </c>
      <c r="C763" s="69">
        <f t="shared" si="36"/>
        <v>53.311258278145694</v>
      </c>
      <c r="D763" s="48">
        <f t="shared" si="29"/>
        <v>12</v>
      </c>
      <c r="E763" s="70" t="s">
        <v>52</v>
      </c>
      <c r="F763" s="34" t="s">
        <v>56</v>
      </c>
      <c r="G763" s="35">
        <v>1.51</v>
      </c>
      <c r="H763" s="35">
        <v>36</v>
      </c>
      <c r="I763" s="38">
        <v>53</v>
      </c>
      <c r="J763" s="34" t="s">
        <v>55</v>
      </c>
      <c r="K763" s="35">
        <v>1.01</v>
      </c>
      <c r="L763" s="35">
        <v>12</v>
      </c>
      <c r="M763" s="38">
        <v>1</v>
      </c>
      <c r="N763" s="23">
        <f t="shared" si="30"/>
        <v>1908</v>
      </c>
      <c r="O763" s="21">
        <f t="shared" si="31"/>
        <v>12</v>
      </c>
      <c r="P763" s="39">
        <f t="shared" si="32"/>
        <v>1920</v>
      </c>
      <c r="Q763" s="42">
        <f t="shared" si="33"/>
        <v>2304</v>
      </c>
      <c r="R763" s="20" t="s">
        <v>50</v>
      </c>
      <c r="S763" s="21" t="s">
        <v>51</v>
      </c>
      <c r="T763" s="49">
        <f t="shared" si="34"/>
        <v>12</v>
      </c>
      <c r="U763" s="23" t="s">
        <v>54</v>
      </c>
      <c r="V763" s="49">
        <f t="shared" si="37"/>
        <v>12</v>
      </c>
      <c r="W763" s="23" t="s">
        <v>28</v>
      </c>
      <c r="X763" s="49">
        <f t="shared" si="35"/>
        <v>12</v>
      </c>
      <c r="Y763" s="21" t="s">
        <v>44</v>
      </c>
      <c r="Z763" s="21">
        <f t="shared" si="39"/>
        <v>42</v>
      </c>
      <c r="AA763" s="23" t="s">
        <v>45</v>
      </c>
      <c r="AB763" s="24">
        <f t="shared" si="40"/>
        <v>42</v>
      </c>
      <c r="AC763" s="23" t="s">
        <v>41</v>
      </c>
      <c r="AD763" s="21">
        <f t="shared" si="38"/>
        <v>53</v>
      </c>
      <c r="AE763" s="23" t="s">
        <v>37</v>
      </c>
      <c r="AF763" s="24">
        <f>M763</f>
        <v>1</v>
      </c>
      <c r="AG763" s="23" t="s">
        <v>30</v>
      </c>
      <c r="AH763" s="24">
        <v>108</v>
      </c>
      <c r="AI763" s="23" t="s">
        <v>46</v>
      </c>
      <c r="AJ763" s="24">
        <f t="shared" si="41"/>
        <v>53</v>
      </c>
      <c r="AK763" s="23" t="s">
        <v>31</v>
      </c>
      <c r="AL763" s="24">
        <v>1</v>
      </c>
    </row>
    <row r="764" spans="1:38" ht="15.75" customHeight="1">
      <c r="A764" s="3">
        <v>81</v>
      </c>
      <c r="B764" s="4">
        <f t="shared" si="28"/>
        <v>81.540000000000006</v>
      </c>
      <c r="C764" s="68">
        <f t="shared" si="36"/>
        <v>53.642384105960268</v>
      </c>
      <c r="D764" s="46">
        <f t="shared" si="29"/>
        <v>12</v>
      </c>
      <c r="E764" s="65" t="s">
        <v>52</v>
      </c>
      <c r="F764" s="3" t="s">
        <v>56</v>
      </c>
      <c r="G764" s="4">
        <v>1.51</v>
      </c>
      <c r="H764" s="4">
        <v>36</v>
      </c>
      <c r="I764" s="5">
        <v>54</v>
      </c>
      <c r="J764" s="3"/>
      <c r="K764" s="4"/>
      <c r="L764" s="4"/>
      <c r="M764" s="5"/>
      <c r="N764" s="8">
        <f t="shared" si="30"/>
        <v>1944</v>
      </c>
      <c r="O764" s="2">
        <f t="shared" si="31"/>
        <v>0</v>
      </c>
      <c r="P764" s="9">
        <f t="shared" si="32"/>
        <v>1944</v>
      </c>
      <c r="Q764" s="41">
        <f t="shared" si="33"/>
        <v>2332.7999999999997</v>
      </c>
      <c r="R764" s="11" t="s">
        <v>50</v>
      </c>
      <c r="S764" s="12" t="s">
        <v>51</v>
      </c>
      <c r="T764" s="45">
        <f t="shared" si="34"/>
        <v>12</v>
      </c>
      <c r="U764" s="14" t="s">
        <v>54</v>
      </c>
      <c r="V764" s="45">
        <f t="shared" si="37"/>
        <v>12</v>
      </c>
      <c r="W764" s="14" t="s">
        <v>28</v>
      </c>
      <c r="X764" s="45">
        <f t="shared" si="35"/>
        <v>12</v>
      </c>
      <c r="Y764" s="2" t="s">
        <v>44</v>
      </c>
      <c r="Z764" s="2">
        <f t="shared" si="39"/>
        <v>42</v>
      </c>
      <c r="AA764" s="8" t="s">
        <v>45</v>
      </c>
      <c r="AB764" s="16">
        <f t="shared" si="40"/>
        <v>42</v>
      </c>
      <c r="AC764" s="8" t="s">
        <v>41</v>
      </c>
      <c r="AD764" s="2">
        <f t="shared" si="38"/>
        <v>54</v>
      </c>
      <c r="AE764" s="8"/>
      <c r="AG764" s="8" t="s">
        <v>30</v>
      </c>
      <c r="AH764" s="16">
        <v>108</v>
      </c>
      <c r="AI764" s="8" t="s">
        <v>46</v>
      </c>
      <c r="AJ764" s="16">
        <f t="shared" si="41"/>
        <v>53</v>
      </c>
      <c r="AK764" s="8" t="s">
        <v>31</v>
      </c>
      <c r="AL764" s="16">
        <v>1</v>
      </c>
    </row>
    <row r="765" spans="1:38" ht="15.75" customHeight="1">
      <c r="A765" s="3">
        <v>81.5</v>
      </c>
      <c r="B765" s="4">
        <f t="shared" si="28"/>
        <v>82.050000000000011</v>
      </c>
      <c r="C765" s="68">
        <f t="shared" si="36"/>
        <v>53.973509933774835</v>
      </c>
      <c r="D765" s="46">
        <f t="shared" si="29"/>
        <v>12</v>
      </c>
      <c r="E765" s="65" t="s">
        <v>52</v>
      </c>
      <c r="F765" s="3" t="s">
        <v>56</v>
      </c>
      <c r="G765" s="4">
        <v>1.51</v>
      </c>
      <c r="H765" s="4">
        <v>36</v>
      </c>
      <c r="I765" s="5">
        <v>54</v>
      </c>
      <c r="J765" s="3" t="s">
        <v>53</v>
      </c>
      <c r="K765" s="4">
        <v>0.51</v>
      </c>
      <c r="L765" s="4">
        <v>6</v>
      </c>
      <c r="M765" s="5">
        <v>1</v>
      </c>
      <c r="N765" s="8">
        <f t="shared" si="30"/>
        <v>1944</v>
      </c>
      <c r="O765" s="2">
        <f t="shared" si="31"/>
        <v>6</v>
      </c>
      <c r="P765" s="9">
        <f t="shared" si="32"/>
        <v>1950</v>
      </c>
      <c r="Q765" s="41">
        <f t="shared" si="33"/>
        <v>2340</v>
      </c>
      <c r="R765" s="18" t="s">
        <v>50</v>
      </c>
      <c r="S765" s="2" t="s">
        <v>51</v>
      </c>
      <c r="T765" s="47">
        <f t="shared" si="34"/>
        <v>12</v>
      </c>
      <c r="U765" s="8" t="s">
        <v>54</v>
      </c>
      <c r="V765" s="47">
        <f t="shared" si="37"/>
        <v>12</v>
      </c>
      <c r="W765" s="8" t="s">
        <v>28</v>
      </c>
      <c r="X765" s="47">
        <f t="shared" si="35"/>
        <v>12</v>
      </c>
      <c r="Y765" s="2" t="s">
        <v>44</v>
      </c>
      <c r="Z765" s="2">
        <f t="shared" si="39"/>
        <v>43</v>
      </c>
      <c r="AA765" s="8" t="s">
        <v>45</v>
      </c>
      <c r="AB765" s="16">
        <f t="shared" si="40"/>
        <v>43</v>
      </c>
      <c r="AC765" s="8" t="s">
        <v>41</v>
      </c>
      <c r="AD765" s="2">
        <f t="shared" si="38"/>
        <v>54</v>
      </c>
      <c r="AE765" s="8" t="s">
        <v>29</v>
      </c>
      <c r="AF765" s="16">
        <f>M765</f>
        <v>1</v>
      </c>
      <c r="AG765" s="8" t="s">
        <v>30</v>
      </c>
      <c r="AH765" s="16">
        <v>110</v>
      </c>
      <c r="AI765" s="8" t="s">
        <v>46</v>
      </c>
      <c r="AJ765" s="16">
        <f t="shared" si="41"/>
        <v>54</v>
      </c>
      <c r="AK765" s="8" t="s">
        <v>31</v>
      </c>
      <c r="AL765" s="16">
        <v>1</v>
      </c>
    </row>
    <row r="766" spans="1:38" ht="15.75" customHeight="1" thickBot="1">
      <c r="A766" s="3">
        <v>82</v>
      </c>
      <c r="B766" s="4">
        <f t="shared" si="28"/>
        <v>82.550000000000011</v>
      </c>
      <c r="C766" s="68">
        <f t="shared" si="36"/>
        <v>54.304635761589402</v>
      </c>
      <c r="D766" s="46">
        <f t="shared" si="29"/>
        <v>12</v>
      </c>
      <c r="E766" s="65" t="s">
        <v>52</v>
      </c>
      <c r="F766" s="3" t="s">
        <v>56</v>
      </c>
      <c r="G766" s="4">
        <v>1.51</v>
      </c>
      <c r="H766" s="4">
        <v>36</v>
      </c>
      <c r="I766" s="5">
        <v>54</v>
      </c>
      <c r="J766" s="3" t="s">
        <v>55</v>
      </c>
      <c r="K766" s="4">
        <v>1.01</v>
      </c>
      <c r="L766" s="4">
        <v>12</v>
      </c>
      <c r="M766" s="5">
        <v>1</v>
      </c>
      <c r="N766" s="8">
        <f t="shared" si="30"/>
        <v>1944</v>
      </c>
      <c r="O766" s="2">
        <f t="shared" si="31"/>
        <v>12</v>
      </c>
      <c r="P766" s="9">
        <f t="shared" si="32"/>
        <v>1956</v>
      </c>
      <c r="Q766" s="41">
        <f t="shared" si="33"/>
        <v>2347.1999999999998</v>
      </c>
      <c r="R766" s="20" t="s">
        <v>50</v>
      </c>
      <c r="S766" s="21" t="s">
        <v>51</v>
      </c>
      <c r="T766" s="49">
        <f t="shared" si="34"/>
        <v>12</v>
      </c>
      <c r="U766" s="23" t="s">
        <v>54</v>
      </c>
      <c r="V766" s="49">
        <f t="shared" si="37"/>
        <v>12</v>
      </c>
      <c r="W766" s="23" t="s">
        <v>28</v>
      </c>
      <c r="X766" s="49">
        <f t="shared" si="35"/>
        <v>12</v>
      </c>
      <c r="Y766" s="2" t="s">
        <v>44</v>
      </c>
      <c r="Z766" s="2">
        <f t="shared" si="39"/>
        <v>43</v>
      </c>
      <c r="AA766" s="8" t="s">
        <v>45</v>
      </c>
      <c r="AB766" s="16">
        <f t="shared" si="40"/>
        <v>43</v>
      </c>
      <c r="AC766" s="8" t="s">
        <v>41</v>
      </c>
      <c r="AD766" s="2">
        <f t="shared" si="38"/>
        <v>54</v>
      </c>
      <c r="AE766" s="8" t="s">
        <v>37</v>
      </c>
      <c r="AF766" s="16">
        <f>M766</f>
        <v>1</v>
      </c>
      <c r="AG766" s="8" t="s">
        <v>30</v>
      </c>
      <c r="AH766" s="16">
        <v>110</v>
      </c>
      <c r="AI766" s="8" t="s">
        <v>46</v>
      </c>
      <c r="AJ766" s="16">
        <f t="shared" si="41"/>
        <v>54</v>
      </c>
      <c r="AK766" s="8" t="s">
        <v>31</v>
      </c>
      <c r="AL766" s="16">
        <v>1</v>
      </c>
    </row>
    <row r="767" spans="1:38" ht="15.75" customHeight="1">
      <c r="A767" s="25">
        <v>82.5</v>
      </c>
      <c r="B767" s="26">
        <f t="shared" si="28"/>
        <v>83.05</v>
      </c>
      <c r="C767" s="66">
        <f t="shared" si="36"/>
        <v>54.63576158940397</v>
      </c>
      <c r="D767" s="43">
        <f t="shared" si="29"/>
        <v>12</v>
      </c>
      <c r="E767" s="67" t="s">
        <v>52</v>
      </c>
      <c r="F767" s="25" t="s">
        <v>56</v>
      </c>
      <c r="G767" s="26">
        <v>1.51</v>
      </c>
      <c r="H767" s="26">
        <v>36</v>
      </c>
      <c r="I767" s="30">
        <v>55</v>
      </c>
      <c r="J767" s="25"/>
      <c r="K767" s="26"/>
      <c r="L767" s="26"/>
      <c r="M767" s="30"/>
      <c r="N767" s="14">
        <f t="shared" si="30"/>
        <v>1980</v>
      </c>
      <c r="O767" s="12">
        <f t="shared" si="31"/>
        <v>0</v>
      </c>
      <c r="P767" s="31">
        <f t="shared" si="32"/>
        <v>1980</v>
      </c>
      <c r="Q767" s="44">
        <f t="shared" si="33"/>
        <v>2376</v>
      </c>
      <c r="R767" s="11" t="s">
        <v>50</v>
      </c>
      <c r="S767" s="12" t="s">
        <v>51</v>
      </c>
      <c r="T767" s="45">
        <f t="shared" si="34"/>
        <v>12</v>
      </c>
      <c r="U767" s="14" t="s">
        <v>54</v>
      </c>
      <c r="V767" s="45">
        <f t="shared" si="37"/>
        <v>12</v>
      </c>
      <c r="W767" s="14" t="s">
        <v>28</v>
      </c>
      <c r="X767" s="45">
        <f t="shared" si="35"/>
        <v>12</v>
      </c>
      <c r="Y767" s="12" t="s">
        <v>44</v>
      </c>
      <c r="Z767" s="12">
        <f t="shared" si="39"/>
        <v>43</v>
      </c>
      <c r="AA767" s="14" t="s">
        <v>45</v>
      </c>
      <c r="AB767" s="15">
        <f t="shared" si="40"/>
        <v>43</v>
      </c>
      <c r="AC767" s="14" t="s">
        <v>41</v>
      </c>
      <c r="AD767" s="12">
        <f t="shared" si="38"/>
        <v>55</v>
      </c>
      <c r="AE767" s="14"/>
      <c r="AF767" s="15"/>
      <c r="AG767" s="14" t="s">
        <v>30</v>
      </c>
      <c r="AH767" s="15">
        <v>110</v>
      </c>
      <c r="AI767" s="14" t="s">
        <v>46</v>
      </c>
      <c r="AJ767" s="15">
        <f t="shared" si="41"/>
        <v>54</v>
      </c>
      <c r="AK767" s="14" t="s">
        <v>31</v>
      </c>
      <c r="AL767" s="15">
        <v>1</v>
      </c>
    </row>
    <row r="768" spans="1:38" ht="15.75" customHeight="1">
      <c r="A768" s="3">
        <v>83</v>
      </c>
      <c r="B768" s="4">
        <f t="shared" si="28"/>
        <v>83.56</v>
      </c>
      <c r="C768" s="68">
        <f t="shared" si="36"/>
        <v>54.966887417218544</v>
      </c>
      <c r="D768" s="46">
        <f t="shared" si="29"/>
        <v>12</v>
      </c>
      <c r="E768" s="65" t="s">
        <v>52</v>
      </c>
      <c r="F768" s="3" t="s">
        <v>56</v>
      </c>
      <c r="G768" s="4">
        <v>1.51</v>
      </c>
      <c r="H768" s="4">
        <v>36</v>
      </c>
      <c r="I768" s="5">
        <v>55</v>
      </c>
      <c r="J768" s="3" t="s">
        <v>53</v>
      </c>
      <c r="K768" s="4">
        <v>0.51</v>
      </c>
      <c r="L768" s="4">
        <v>6</v>
      </c>
      <c r="M768" s="5">
        <v>1</v>
      </c>
      <c r="N768" s="8">
        <f t="shared" si="30"/>
        <v>1980</v>
      </c>
      <c r="O768" s="2">
        <f t="shared" si="31"/>
        <v>6</v>
      </c>
      <c r="P768" s="9">
        <f t="shared" si="32"/>
        <v>1986</v>
      </c>
      <c r="Q768" s="41">
        <f t="shared" si="33"/>
        <v>2383.1999999999998</v>
      </c>
      <c r="R768" s="18" t="s">
        <v>50</v>
      </c>
      <c r="S768" s="2" t="s">
        <v>51</v>
      </c>
      <c r="T768" s="47">
        <f t="shared" si="34"/>
        <v>12</v>
      </c>
      <c r="U768" s="8" t="s">
        <v>54</v>
      </c>
      <c r="V768" s="47">
        <f t="shared" si="37"/>
        <v>12</v>
      </c>
      <c r="W768" s="8" t="s">
        <v>28</v>
      </c>
      <c r="X768" s="47">
        <f t="shared" si="35"/>
        <v>12</v>
      </c>
      <c r="Y768" s="2" t="s">
        <v>44</v>
      </c>
      <c r="Z768" s="2">
        <f t="shared" si="39"/>
        <v>44</v>
      </c>
      <c r="AA768" s="8" t="s">
        <v>45</v>
      </c>
      <c r="AB768" s="16">
        <f t="shared" si="40"/>
        <v>44</v>
      </c>
      <c r="AC768" s="8" t="s">
        <v>41</v>
      </c>
      <c r="AD768" s="2">
        <f t="shared" si="38"/>
        <v>55</v>
      </c>
      <c r="AE768" s="8" t="s">
        <v>29</v>
      </c>
      <c r="AF768" s="16">
        <f>M768</f>
        <v>1</v>
      </c>
      <c r="AG768" s="8" t="s">
        <v>30</v>
      </c>
      <c r="AH768" s="16">
        <v>112</v>
      </c>
      <c r="AI768" s="8" t="s">
        <v>46</v>
      </c>
      <c r="AJ768" s="16">
        <f t="shared" si="41"/>
        <v>55</v>
      </c>
      <c r="AK768" s="8" t="s">
        <v>31</v>
      </c>
      <c r="AL768" s="16">
        <v>1</v>
      </c>
    </row>
    <row r="769" spans="1:38" ht="15.75" customHeight="1" thickBot="1">
      <c r="A769" s="34">
        <v>83.5</v>
      </c>
      <c r="B769" s="35">
        <f t="shared" si="28"/>
        <v>84.06</v>
      </c>
      <c r="C769" s="69">
        <f t="shared" si="36"/>
        <v>55.298013245033111</v>
      </c>
      <c r="D769" s="48">
        <f t="shared" si="29"/>
        <v>12</v>
      </c>
      <c r="E769" s="70" t="s">
        <v>52</v>
      </c>
      <c r="F769" s="34" t="s">
        <v>56</v>
      </c>
      <c r="G769" s="35">
        <v>1.51</v>
      </c>
      <c r="H769" s="35">
        <v>36</v>
      </c>
      <c r="I769" s="38">
        <v>55</v>
      </c>
      <c r="J769" s="34" t="s">
        <v>55</v>
      </c>
      <c r="K769" s="35">
        <v>1.01</v>
      </c>
      <c r="L769" s="35">
        <v>12</v>
      </c>
      <c r="M769" s="38">
        <v>1</v>
      </c>
      <c r="N769" s="23">
        <f t="shared" si="30"/>
        <v>1980</v>
      </c>
      <c r="O769" s="21">
        <f t="shared" si="31"/>
        <v>12</v>
      </c>
      <c r="P769" s="39">
        <f t="shared" si="32"/>
        <v>1992</v>
      </c>
      <c r="Q769" s="42">
        <f t="shared" si="33"/>
        <v>2390.4</v>
      </c>
      <c r="R769" s="20" t="s">
        <v>50</v>
      </c>
      <c r="S769" s="21" t="s">
        <v>51</v>
      </c>
      <c r="T769" s="49">
        <f t="shared" si="34"/>
        <v>12</v>
      </c>
      <c r="U769" s="23" t="s">
        <v>54</v>
      </c>
      <c r="V769" s="49">
        <f t="shared" si="37"/>
        <v>12</v>
      </c>
      <c r="W769" s="23" t="s">
        <v>28</v>
      </c>
      <c r="X769" s="49">
        <f t="shared" si="35"/>
        <v>12</v>
      </c>
      <c r="Y769" s="21" t="s">
        <v>44</v>
      </c>
      <c r="Z769" s="21">
        <f t="shared" si="39"/>
        <v>44</v>
      </c>
      <c r="AA769" s="23" t="s">
        <v>45</v>
      </c>
      <c r="AB769" s="24">
        <f t="shared" si="40"/>
        <v>44</v>
      </c>
      <c r="AC769" s="23" t="s">
        <v>41</v>
      </c>
      <c r="AD769" s="21">
        <f t="shared" si="38"/>
        <v>55</v>
      </c>
      <c r="AE769" s="23" t="s">
        <v>37</v>
      </c>
      <c r="AF769" s="24">
        <f>M769</f>
        <v>1</v>
      </c>
      <c r="AG769" s="23" t="s">
        <v>30</v>
      </c>
      <c r="AH769" s="24">
        <v>112</v>
      </c>
      <c r="AI769" s="23" t="s">
        <v>46</v>
      </c>
      <c r="AJ769" s="24">
        <f t="shared" si="41"/>
        <v>55</v>
      </c>
      <c r="AK769" s="23" t="s">
        <v>31</v>
      </c>
      <c r="AL769" s="24">
        <v>1</v>
      </c>
    </row>
    <row r="770" spans="1:38" ht="15.75" customHeight="1">
      <c r="A770" s="3">
        <v>84</v>
      </c>
      <c r="B770" s="4">
        <f t="shared" si="28"/>
        <v>84.56</v>
      </c>
      <c r="C770" s="68">
        <f t="shared" si="36"/>
        <v>55.629139072847678</v>
      </c>
      <c r="D770" s="6">
        <f t="shared" si="29"/>
        <v>13</v>
      </c>
      <c r="E770" s="65" t="s">
        <v>52</v>
      </c>
      <c r="F770" s="3" t="s">
        <v>56</v>
      </c>
      <c r="G770" s="4">
        <v>1.51</v>
      </c>
      <c r="H770" s="4">
        <v>36</v>
      </c>
      <c r="I770" s="5">
        <v>56</v>
      </c>
      <c r="J770" s="3"/>
      <c r="K770" s="4"/>
      <c r="L770" s="4"/>
      <c r="M770" s="5"/>
      <c r="N770" s="8">
        <f t="shared" si="30"/>
        <v>2016</v>
      </c>
      <c r="O770" s="2">
        <f t="shared" si="31"/>
        <v>0</v>
      </c>
      <c r="P770" s="9">
        <f t="shared" si="32"/>
        <v>2016</v>
      </c>
      <c r="Q770" s="41">
        <f t="shared" si="33"/>
        <v>2419.1999999999998</v>
      </c>
      <c r="R770" s="11" t="s">
        <v>50</v>
      </c>
      <c r="S770" s="12" t="s">
        <v>51</v>
      </c>
      <c r="T770" s="13">
        <f t="shared" si="34"/>
        <v>13</v>
      </c>
      <c r="U770" s="14" t="s">
        <v>54</v>
      </c>
      <c r="V770" s="13">
        <f t="shared" si="37"/>
        <v>13</v>
      </c>
      <c r="W770" s="14" t="s">
        <v>28</v>
      </c>
      <c r="X770" s="13">
        <f t="shared" si="35"/>
        <v>13</v>
      </c>
      <c r="Y770" s="2" t="s">
        <v>44</v>
      </c>
      <c r="Z770" s="2">
        <f t="shared" si="39"/>
        <v>43</v>
      </c>
      <c r="AA770" s="8" t="s">
        <v>45</v>
      </c>
      <c r="AB770" s="16">
        <f t="shared" si="40"/>
        <v>43</v>
      </c>
      <c r="AC770" s="8" t="s">
        <v>41</v>
      </c>
      <c r="AD770" s="2">
        <f t="shared" si="38"/>
        <v>56</v>
      </c>
      <c r="AE770" s="8"/>
      <c r="AG770" s="8" t="s">
        <v>30</v>
      </c>
      <c r="AH770" s="16">
        <v>112</v>
      </c>
      <c r="AI770" s="8" t="s">
        <v>46</v>
      </c>
      <c r="AJ770" s="16">
        <f t="shared" si="41"/>
        <v>55</v>
      </c>
      <c r="AK770" s="8" t="s">
        <v>31</v>
      </c>
      <c r="AL770" s="16">
        <v>1</v>
      </c>
    </row>
    <row r="771" spans="1:38" ht="15.75" customHeight="1">
      <c r="A771" s="3">
        <v>84.5</v>
      </c>
      <c r="B771" s="4">
        <f t="shared" si="28"/>
        <v>85.070000000000007</v>
      </c>
      <c r="C771" s="68">
        <f t="shared" si="36"/>
        <v>55.960264900662253</v>
      </c>
      <c r="D771" s="6">
        <f t="shared" si="29"/>
        <v>13</v>
      </c>
      <c r="E771" s="65" t="s">
        <v>52</v>
      </c>
      <c r="F771" s="3" t="s">
        <v>56</v>
      </c>
      <c r="G771" s="4">
        <v>1.51</v>
      </c>
      <c r="H771" s="4">
        <v>36</v>
      </c>
      <c r="I771" s="5">
        <v>56</v>
      </c>
      <c r="J771" s="3" t="s">
        <v>53</v>
      </c>
      <c r="K771" s="4">
        <v>0.51</v>
      </c>
      <c r="L771" s="4">
        <v>6</v>
      </c>
      <c r="M771" s="5">
        <v>1</v>
      </c>
      <c r="N771" s="8">
        <f t="shared" si="30"/>
        <v>2016</v>
      </c>
      <c r="O771" s="2">
        <f t="shared" si="31"/>
        <v>6</v>
      </c>
      <c r="P771" s="9">
        <f t="shared" si="32"/>
        <v>2022</v>
      </c>
      <c r="Q771" s="41">
        <f t="shared" si="33"/>
        <v>2426.4</v>
      </c>
      <c r="R771" s="18" t="s">
        <v>50</v>
      </c>
      <c r="S771" s="2" t="s">
        <v>51</v>
      </c>
      <c r="T771" s="19">
        <f t="shared" si="34"/>
        <v>13</v>
      </c>
      <c r="U771" s="8" t="s">
        <v>54</v>
      </c>
      <c r="V771" s="19">
        <f t="shared" si="37"/>
        <v>13</v>
      </c>
      <c r="W771" s="8" t="s">
        <v>28</v>
      </c>
      <c r="X771" s="19">
        <f t="shared" si="35"/>
        <v>13</v>
      </c>
      <c r="Y771" s="2" t="s">
        <v>44</v>
      </c>
      <c r="Z771" s="2">
        <f t="shared" si="39"/>
        <v>44</v>
      </c>
      <c r="AA771" s="8" t="s">
        <v>45</v>
      </c>
      <c r="AB771" s="16">
        <f t="shared" si="40"/>
        <v>44</v>
      </c>
      <c r="AC771" s="8" t="s">
        <v>41</v>
      </c>
      <c r="AD771" s="2">
        <f t="shared" si="38"/>
        <v>56</v>
      </c>
      <c r="AE771" s="8" t="s">
        <v>29</v>
      </c>
      <c r="AF771" s="16">
        <f>M771</f>
        <v>1</v>
      </c>
      <c r="AG771" s="8" t="s">
        <v>30</v>
      </c>
      <c r="AH771" s="16">
        <v>114</v>
      </c>
      <c r="AI771" s="8" t="s">
        <v>46</v>
      </c>
      <c r="AJ771" s="16">
        <f t="shared" si="41"/>
        <v>56</v>
      </c>
      <c r="AK771" s="8" t="s">
        <v>31</v>
      </c>
      <c r="AL771" s="16">
        <v>1</v>
      </c>
    </row>
    <row r="772" spans="1:38" ht="15.75" customHeight="1" thickBot="1">
      <c r="A772" s="3">
        <v>85</v>
      </c>
      <c r="B772" s="4">
        <f t="shared" si="28"/>
        <v>85.570000000000007</v>
      </c>
      <c r="C772" s="68">
        <f t="shared" si="36"/>
        <v>56.29139072847682</v>
      </c>
      <c r="D772" s="6">
        <f t="shared" si="29"/>
        <v>13</v>
      </c>
      <c r="E772" s="65" t="s">
        <v>52</v>
      </c>
      <c r="F772" s="3" t="s">
        <v>56</v>
      </c>
      <c r="G772" s="4">
        <v>1.51</v>
      </c>
      <c r="H772" s="4">
        <v>36</v>
      </c>
      <c r="I772" s="5">
        <v>56</v>
      </c>
      <c r="J772" s="3" t="s">
        <v>55</v>
      </c>
      <c r="K772" s="4">
        <v>1.01</v>
      </c>
      <c r="L772" s="4">
        <v>12</v>
      </c>
      <c r="M772" s="5">
        <v>1</v>
      </c>
      <c r="N772" s="8">
        <f t="shared" si="30"/>
        <v>2016</v>
      </c>
      <c r="O772" s="2">
        <f t="shared" si="31"/>
        <v>12</v>
      </c>
      <c r="P772" s="9">
        <f t="shared" si="32"/>
        <v>2028</v>
      </c>
      <c r="Q772" s="41">
        <f t="shared" si="33"/>
        <v>2433.6</v>
      </c>
      <c r="R772" s="20" t="s">
        <v>50</v>
      </c>
      <c r="S772" s="21" t="s">
        <v>51</v>
      </c>
      <c r="T772" s="22">
        <f t="shared" si="34"/>
        <v>13</v>
      </c>
      <c r="U772" s="23" t="s">
        <v>54</v>
      </c>
      <c r="V772" s="22">
        <f t="shared" si="37"/>
        <v>13</v>
      </c>
      <c r="W772" s="23" t="s">
        <v>28</v>
      </c>
      <c r="X772" s="22">
        <f t="shared" si="35"/>
        <v>13</v>
      </c>
      <c r="Y772" s="2" t="s">
        <v>44</v>
      </c>
      <c r="Z772" s="2">
        <f t="shared" si="39"/>
        <v>44</v>
      </c>
      <c r="AA772" s="8" t="s">
        <v>45</v>
      </c>
      <c r="AB772" s="16">
        <f t="shared" si="40"/>
        <v>44</v>
      </c>
      <c r="AC772" s="8" t="s">
        <v>41</v>
      </c>
      <c r="AD772" s="2">
        <f t="shared" si="38"/>
        <v>56</v>
      </c>
      <c r="AE772" s="8" t="s">
        <v>37</v>
      </c>
      <c r="AF772" s="16">
        <f>M772</f>
        <v>1</v>
      </c>
      <c r="AG772" s="8" t="s">
        <v>30</v>
      </c>
      <c r="AH772" s="16">
        <v>114</v>
      </c>
      <c r="AI772" s="8" t="s">
        <v>46</v>
      </c>
      <c r="AJ772" s="16">
        <f t="shared" si="41"/>
        <v>56</v>
      </c>
      <c r="AK772" s="8" t="s">
        <v>31</v>
      </c>
      <c r="AL772" s="16">
        <v>1</v>
      </c>
    </row>
    <row r="773" spans="1:38" ht="15.75" customHeight="1">
      <c r="A773" s="25">
        <v>85.5</v>
      </c>
      <c r="B773" s="26">
        <f t="shared" si="28"/>
        <v>86.070000000000007</v>
      </c>
      <c r="C773" s="66">
        <f t="shared" si="36"/>
        <v>56.622516556291387</v>
      </c>
      <c r="D773" s="28">
        <f t="shared" si="29"/>
        <v>13</v>
      </c>
      <c r="E773" s="67" t="s">
        <v>52</v>
      </c>
      <c r="F773" s="25" t="s">
        <v>56</v>
      </c>
      <c r="G773" s="26">
        <v>1.51</v>
      </c>
      <c r="H773" s="26">
        <v>36</v>
      </c>
      <c r="I773" s="30">
        <v>57</v>
      </c>
      <c r="J773" s="25"/>
      <c r="K773" s="26"/>
      <c r="L773" s="26"/>
      <c r="M773" s="30"/>
      <c r="N773" s="14">
        <f t="shared" si="30"/>
        <v>2052</v>
      </c>
      <c r="O773" s="12">
        <f t="shared" si="31"/>
        <v>0</v>
      </c>
      <c r="P773" s="31">
        <f t="shared" si="32"/>
        <v>2052</v>
      </c>
      <c r="Q773" s="44">
        <f t="shared" si="33"/>
        <v>2462.4</v>
      </c>
      <c r="R773" s="11" t="s">
        <v>50</v>
      </c>
      <c r="S773" s="12" t="s">
        <v>51</v>
      </c>
      <c r="T773" s="13">
        <f t="shared" si="34"/>
        <v>13</v>
      </c>
      <c r="U773" s="14" t="s">
        <v>54</v>
      </c>
      <c r="V773" s="13">
        <f t="shared" si="37"/>
        <v>13</v>
      </c>
      <c r="W773" s="14" t="s">
        <v>28</v>
      </c>
      <c r="X773" s="13">
        <f t="shared" si="35"/>
        <v>13</v>
      </c>
      <c r="Y773" s="12" t="s">
        <v>44</v>
      </c>
      <c r="Z773" s="12">
        <f t="shared" si="39"/>
        <v>44</v>
      </c>
      <c r="AA773" s="14" t="s">
        <v>45</v>
      </c>
      <c r="AB773" s="15">
        <f t="shared" si="40"/>
        <v>44</v>
      </c>
      <c r="AC773" s="14" t="s">
        <v>41</v>
      </c>
      <c r="AD773" s="12">
        <f t="shared" si="38"/>
        <v>57</v>
      </c>
      <c r="AE773" s="14"/>
      <c r="AF773" s="15"/>
      <c r="AG773" s="14" t="s">
        <v>30</v>
      </c>
      <c r="AH773" s="15">
        <v>114</v>
      </c>
      <c r="AI773" s="14" t="s">
        <v>46</v>
      </c>
      <c r="AJ773" s="15">
        <f t="shared" si="41"/>
        <v>56</v>
      </c>
      <c r="AK773" s="14" t="s">
        <v>31</v>
      </c>
      <c r="AL773" s="15">
        <v>1</v>
      </c>
    </row>
    <row r="774" spans="1:38" ht="15.75" customHeight="1">
      <c r="A774" s="3">
        <v>86</v>
      </c>
      <c r="B774" s="4">
        <f t="shared" si="28"/>
        <v>86.580000000000013</v>
      </c>
      <c r="C774" s="68">
        <f t="shared" si="36"/>
        <v>56.953642384105962</v>
      </c>
      <c r="D774" s="6">
        <f t="shared" si="29"/>
        <v>13</v>
      </c>
      <c r="E774" s="65" t="s">
        <v>52</v>
      </c>
      <c r="F774" s="3" t="s">
        <v>56</v>
      </c>
      <c r="G774" s="4">
        <v>1.51</v>
      </c>
      <c r="H774" s="4">
        <v>36</v>
      </c>
      <c r="I774" s="5">
        <v>57</v>
      </c>
      <c r="J774" s="3" t="s">
        <v>53</v>
      </c>
      <c r="K774" s="4">
        <v>0.51</v>
      </c>
      <c r="L774" s="4">
        <v>6</v>
      </c>
      <c r="M774" s="5">
        <v>1</v>
      </c>
      <c r="N774" s="8">
        <f t="shared" si="30"/>
        <v>2052</v>
      </c>
      <c r="O774" s="2">
        <f t="shared" si="31"/>
        <v>6</v>
      </c>
      <c r="P774" s="9">
        <f t="shared" si="32"/>
        <v>2058</v>
      </c>
      <c r="Q774" s="41">
        <f t="shared" si="33"/>
        <v>2469.6</v>
      </c>
      <c r="R774" s="18" t="s">
        <v>50</v>
      </c>
      <c r="S774" s="2" t="s">
        <v>51</v>
      </c>
      <c r="T774" s="19">
        <f t="shared" si="34"/>
        <v>13</v>
      </c>
      <c r="U774" s="8" t="s">
        <v>54</v>
      </c>
      <c r="V774" s="19">
        <f t="shared" si="37"/>
        <v>13</v>
      </c>
      <c r="W774" s="8" t="s">
        <v>28</v>
      </c>
      <c r="X774" s="19">
        <f t="shared" si="35"/>
        <v>13</v>
      </c>
      <c r="Y774" s="2" t="s">
        <v>44</v>
      </c>
      <c r="Z774" s="2">
        <f t="shared" si="39"/>
        <v>45</v>
      </c>
      <c r="AA774" s="8" t="s">
        <v>45</v>
      </c>
      <c r="AB774" s="16">
        <f t="shared" si="40"/>
        <v>45</v>
      </c>
      <c r="AC774" s="8" t="s">
        <v>41</v>
      </c>
      <c r="AD774" s="2">
        <f t="shared" si="38"/>
        <v>57</v>
      </c>
      <c r="AE774" s="8" t="s">
        <v>29</v>
      </c>
      <c r="AF774" s="16">
        <f>M774</f>
        <v>1</v>
      </c>
      <c r="AG774" s="8" t="s">
        <v>30</v>
      </c>
      <c r="AH774" s="16">
        <v>116</v>
      </c>
      <c r="AI774" s="8" t="s">
        <v>46</v>
      </c>
      <c r="AJ774" s="16">
        <f t="shared" si="41"/>
        <v>57</v>
      </c>
      <c r="AK774" s="8" t="s">
        <v>31</v>
      </c>
      <c r="AL774" s="16">
        <v>1</v>
      </c>
    </row>
    <row r="775" spans="1:38" ht="15.75" customHeight="1" thickBot="1">
      <c r="A775" s="34">
        <v>86.5</v>
      </c>
      <c r="B775" s="35">
        <f t="shared" si="28"/>
        <v>87.080000000000013</v>
      </c>
      <c r="C775" s="69">
        <f t="shared" si="36"/>
        <v>57.284768211920529</v>
      </c>
      <c r="D775" s="37">
        <f t="shared" si="29"/>
        <v>13</v>
      </c>
      <c r="E775" s="70" t="s">
        <v>52</v>
      </c>
      <c r="F775" s="34" t="s">
        <v>56</v>
      </c>
      <c r="G775" s="35">
        <v>1.51</v>
      </c>
      <c r="H775" s="35">
        <v>36</v>
      </c>
      <c r="I775" s="38">
        <v>57</v>
      </c>
      <c r="J775" s="34" t="s">
        <v>55</v>
      </c>
      <c r="K775" s="35">
        <v>1.01</v>
      </c>
      <c r="L775" s="35">
        <v>12</v>
      </c>
      <c r="M775" s="38">
        <v>1</v>
      </c>
      <c r="N775" s="23">
        <f t="shared" si="30"/>
        <v>2052</v>
      </c>
      <c r="O775" s="21">
        <f t="shared" si="31"/>
        <v>12</v>
      </c>
      <c r="P775" s="39">
        <f t="shared" si="32"/>
        <v>2064</v>
      </c>
      <c r="Q775" s="42">
        <f t="shared" si="33"/>
        <v>2476.7999999999997</v>
      </c>
      <c r="R775" s="20" t="s">
        <v>50</v>
      </c>
      <c r="S775" s="21" t="s">
        <v>51</v>
      </c>
      <c r="T775" s="22">
        <f t="shared" si="34"/>
        <v>13</v>
      </c>
      <c r="U775" s="23" t="s">
        <v>54</v>
      </c>
      <c r="V775" s="22">
        <f t="shared" si="37"/>
        <v>13</v>
      </c>
      <c r="W775" s="23" t="s">
        <v>28</v>
      </c>
      <c r="X775" s="22">
        <f t="shared" si="35"/>
        <v>13</v>
      </c>
      <c r="Y775" s="21" t="s">
        <v>44</v>
      </c>
      <c r="Z775" s="21">
        <f t="shared" si="39"/>
        <v>45</v>
      </c>
      <c r="AA775" s="23" t="s">
        <v>45</v>
      </c>
      <c r="AB775" s="24">
        <f t="shared" si="40"/>
        <v>45</v>
      </c>
      <c r="AC775" s="23" t="s">
        <v>41</v>
      </c>
      <c r="AD775" s="21">
        <f t="shared" si="38"/>
        <v>57</v>
      </c>
      <c r="AE775" s="23" t="s">
        <v>37</v>
      </c>
      <c r="AF775" s="24">
        <f>M775</f>
        <v>1</v>
      </c>
      <c r="AG775" s="23" t="s">
        <v>30</v>
      </c>
      <c r="AH775" s="24">
        <v>116</v>
      </c>
      <c r="AI775" s="23" t="s">
        <v>46</v>
      </c>
      <c r="AJ775" s="24">
        <f t="shared" si="41"/>
        <v>57</v>
      </c>
      <c r="AK775" s="23" t="s">
        <v>31</v>
      </c>
      <c r="AL775" s="24">
        <v>1</v>
      </c>
    </row>
    <row r="776" spans="1:38" ht="15.75" customHeight="1">
      <c r="A776" s="3">
        <v>87</v>
      </c>
      <c r="B776" s="4">
        <f t="shared" si="28"/>
        <v>87.58</v>
      </c>
      <c r="C776" s="68">
        <f t="shared" si="36"/>
        <v>57.615894039735096</v>
      </c>
      <c r="D776" s="6">
        <f t="shared" si="29"/>
        <v>13</v>
      </c>
      <c r="E776" s="65" t="s">
        <v>52</v>
      </c>
      <c r="F776" s="3" t="s">
        <v>56</v>
      </c>
      <c r="G776" s="4">
        <v>1.51</v>
      </c>
      <c r="H776" s="4">
        <v>36</v>
      </c>
      <c r="I776" s="5">
        <v>58</v>
      </c>
      <c r="J776" s="3"/>
      <c r="K776" s="4"/>
      <c r="L776" s="4"/>
      <c r="M776" s="5"/>
      <c r="N776" s="8">
        <f t="shared" si="30"/>
        <v>2088</v>
      </c>
      <c r="O776" s="2">
        <f t="shared" si="31"/>
        <v>0</v>
      </c>
      <c r="P776" s="9">
        <f t="shared" si="32"/>
        <v>2088</v>
      </c>
      <c r="Q776" s="41">
        <f t="shared" si="33"/>
        <v>2505.6</v>
      </c>
      <c r="R776" s="11" t="s">
        <v>50</v>
      </c>
      <c r="S776" s="12" t="s">
        <v>51</v>
      </c>
      <c r="T776" s="13">
        <f t="shared" si="34"/>
        <v>13</v>
      </c>
      <c r="U776" s="14" t="s">
        <v>54</v>
      </c>
      <c r="V776" s="13">
        <f t="shared" si="37"/>
        <v>13</v>
      </c>
      <c r="W776" s="14" t="s">
        <v>28</v>
      </c>
      <c r="X776" s="13">
        <f t="shared" si="35"/>
        <v>13</v>
      </c>
      <c r="Y776" s="2" t="s">
        <v>44</v>
      </c>
      <c r="Z776" s="2">
        <f t="shared" si="39"/>
        <v>45</v>
      </c>
      <c r="AA776" s="8" t="s">
        <v>45</v>
      </c>
      <c r="AB776" s="16">
        <f t="shared" si="40"/>
        <v>45</v>
      </c>
      <c r="AC776" s="8" t="s">
        <v>41</v>
      </c>
      <c r="AD776" s="2">
        <f t="shared" si="38"/>
        <v>58</v>
      </c>
      <c r="AE776" s="8"/>
      <c r="AG776" s="8" t="s">
        <v>30</v>
      </c>
      <c r="AH776" s="16">
        <v>116</v>
      </c>
      <c r="AI776" s="8" t="s">
        <v>46</v>
      </c>
      <c r="AJ776" s="16">
        <f t="shared" si="41"/>
        <v>57</v>
      </c>
      <c r="AK776" s="8" t="s">
        <v>31</v>
      </c>
      <c r="AL776" s="16">
        <v>1</v>
      </c>
    </row>
    <row r="777" spans="1:38" ht="15.75" customHeight="1">
      <c r="A777" s="3">
        <v>87.5</v>
      </c>
      <c r="B777" s="4">
        <f t="shared" si="28"/>
        <v>88.09</v>
      </c>
      <c r="C777" s="68">
        <f t="shared" si="36"/>
        <v>57.94701986754967</v>
      </c>
      <c r="D777" s="6">
        <f t="shared" si="29"/>
        <v>13</v>
      </c>
      <c r="E777" s="65" t="s">
        <v>52</v>
      </c>
      <c r="F777" s="3" t="s">
        <v>56</v>
      </c>
      <c r="G777" s="4">
        <v>1.51</v>
      </c>
      <c r="H777" s="4">
        <v>36</v>
      </c>
      <c r="I777" s="5">
        <v>58</v>
      </c>
      <c r="J777" s="3" t="s">
        <v>53</v>
      </c>
      <c r="K777" s="4">
        <v>0.51</v>
      </c>
      <c r="L777" s="4">
        <v>6</v>
      </c>
      <c r="M777" s="5">
        <v>1</v>
      </c>
      <c r="N777" s="8">
        <f t="shared" si="30"/>
        <v>2088</v>
      </c>
      <c r="O777" s="2">
        <f t="shared" si="31"/>
        <v>6</v>
      </c>
      <c r="P777" s="9">
        <f t="shared" si="32"/>
        <v>2094</v>
      </c>
      <c r="Q777" s="41">
        <f t="shared" si="33"/>
        <v>2512.7999999999997</v>
      </c>
      <c r="R777" s="18" t="s">
        <v>50</v>
      </c>
      <c r="S777" s="2" t="s">
        <v>51</v>
      </c>
      <c r="T777" s="19">
        <f t="shared" si="34"/>
        <v>13</v>
      </c>
      <c r="U777" s="8" t="s">
        <v>54</v>
      </c>
      <c r="V777" s="19">
        <f t="shared" si="37"/>
        <v>13</v>
      </c>
      <c r="W777" s="8" t="s">
        <v>28</v>
      </c>
      <c r="X777" s="19">
        <f t="shared" si="35"/>
        <v>13</v>
      </c>
      <c r="Y777" s="2" t="s">
        <v>44</v>
      </c>
      <c r="Z777" s="2">
        <f t="shared" si="39"/>
        <v>46</v>
      </c>
      <c r="AA777" s="8" t="s">
        <v>45</v>
      </c>
      <c r="AB777" s="16">
        <f t="shared" si="40"/>
        <v>46</v>
      </c>
      <c r="AC777" s="8" t="s">
        <v>41</v>
      </c>
      <c r="AD777" s="2">
        <f t="shared" si="38"/>
        <v>58</v>
      </c>
      <c r="AE777" s="8" t="s">
        <v>29</v>
      </c>
      <c r="AF777" s="16">
        <f>M777</f>
        <v>1</v>
      </c>
      <c r="AG777" s="8" t="s">
        <v>30</v>
      </c>
      <c r="AH777" s="16">
        <v>118</v>
      </c>
      <c r="AI777" s="8" t="s">
        <v>46</v>
      </c>
      <c r="AJ777" s="16">
        <f t="shared" si="41"/>
        <v>58</v>
      </c>
      <c r="AK777" s="8" t="s">
        <v>31</v>
      </c>
      <c r="AL777" s="16">
        <v>1</v>
      </c>
    </row>
    <row r="778" spans="1:38" ht="15.75" customHeight="1" thickBot="1">
      <c r="A778" s="3">
        <v>88</v>
      </c>
      <c r="B778" s="4">
        <f t="shared" si="28"/>
        <v>88.59</v>
      </c>
      <c r="C778" s="68">
        <f t="shared" si="36"/>
        <v>58.278145695364238</v>
      </c>
      <c r="D778" s="6">
        <f t="shared" si="29"/>
        <v>13</v>
      </c>
      <c r="E778" s="65" t="s">
        <v>52</v>
      </c>
      <c r="F778" s="3" t="s">
        <v>56</v>
      </c>
      <c r="G778" s="4">
        <v>1.51</v>
      </c>
      <c r="H778" s="4">
        <v>36</v>
      </c>
      <c r="I778" s="5">
        <v>58</v>
      </c>
      <c r="J778" s="3" t="s">
        <v>55</v>
      </c>
      <c r="K778" s="4">
        <v>1.01</v>
      </c>
      <c r="L778" s="4">
        <v>12</v>
      </c>
      <c r="M778" s="5">
        <v>1</v>
      </c>
      <c r="N778" s="8">
        <f t="shared" si="30"/>
        <v>2088</v>
      </c>
      <c r="O778" s="2">
        <f t="shared" si="31"/>
        <v>12</v>
      </c>
      <c r="P778" s="9">
        <f t="shared" si="32"/>
        <v>2100</v>
      </c>
      <c r="Q778" s="41">
        <f t="shared" si="33"/>
        <v>2520</v>
      </c>
      <c r="R778" s="20" t="s">
        <v>50</v>
      </c>
      <c r="S778" s="21" t="s">
        <v>51</v>
      </c>
      <c r="T778" s="22">
        <f t="shared" si="34"/>
        <v>13</v>
      </c>
      <c r="U778" s="23" t="s">
        <v>54</v>
      </c>
      <c r="V778" s="22">
        <f t="shared" si="37"/>
        <v>13</v>
      </c>
      <c r="W778" s="23" t="s">
        <v>28</v>
      </c>
      <c r="X778" s="22">
        <f t="shared" si="35"/>
        <v>13</v>
      </c>
      <c r="Y778" s="2" t="s">
        <v>44</v>
      </c>
      <c r="Z778" s="2">
        <f t="shared" si="39"/>
        <v>46</v>
      </c>
      <c r="AA778" s="8" t="s">
        <v>45</v>
      </c>
      <c r="AB778" s="16">
        <f t="shared" si="40"/>
        <v>46</v>
      </c>
      <c r="AC778" s="8" t="s">
        <v>41</v>
      </c>
      <c r="AD778" s="2">
        <f t="shared" si="38"/>
        <v>58</v>
      </c>
      <c r="AE778" s="8" t="s">
        <v>37</v>
      </c>
      <c r="AF778" s="16">
        <f>M778</f>
        <v>1</v>
      </c>
      <c r="AG778" s="8" t="s">
        <v>30</v>
      </c>
      <c r="AH778" s="16">
        <v>118</v>
      </c>
      <c r="AI778" s="8" t="s">
        <v>46</v>
      </c>
      <c r="AJ778" s="16">
        <f t="shared" si="41"/>
        <v>58</v>
      </c>
      <c r="AK778" s="8" t="s">
        <v>31</v>
      </c>
      <c r="AL778" s="16">
        <v>1</v>
      </c>
    </row>
    <row r="779" spans="1:38" ht="15.75" customHeight="1">
      <c r="A779" s="25">
        <v>88.5</v>
      </c>
      <c r="B779" s="26">
        <f t="shared" si="28"/>
        <v>89.09</v>
      </c>
      <c r="C779" s="66">
        <f t="shared" si="36"/>
        <v>58.609271523178805</v>
      </c>
      <c r="D779" s="28">
        <f t="shared" si="29"/>
        <v>13</v>
      </c>
      <c r="E779" s="67" t="s">
        <v>52</v>
      </c>
      <c r="F779" s="25" t="s">
        <v>56</v>
      </c>
      <c r="G779" s="26">
        <v>1.51</v>
      </c>
      <c r="H779" s="26">
        <v>36</v>
      </c>
      <c r="I779" s="30">
        <v>59</v>
      </c>
      <c r="J779" s="25"/>
      <c r="K779" s="26"/>
      <c r="L779" s="26"/>
      <c r="M779" s="30"/>
      <c r="N779" s="14">
        <f t="shared" si="30"/>
        <v>2124</v>
      </c>
      <c r="O779" s="12">
        <f t="shared" si="31"/>
        <v>0</v>
      </c>
      <c r="P779" s="31">
        <f t="shared" si="32"/>
        <v>2124</v>
      </c>
      <c r="Q779" s="44">
        <f t="shared" si="33"/>
        <v>2548.7999999999997</v>
      </c>
      <c r="R779" s="11" t="s">
        <v>50</v>
      </c>
      <c r="S779" s="12" t="s">
        <v>51</v>
      </c>
      <c r="T779" s="13">
        <f t="shared" si="34"/>
        <v>13</v>
      </c>
      <c r="U779" s="14" t="s">
        <v>54</v>
      </c>
      <c r="V779" s="13">
        <f t="shared" si="37"/>
        <v>13</v>
      </c>
      <c r="W779" s="14" t="s">
        <v>28</v>
      </c>
      <c r="X779" s="13">
        <f t="shared" si="35"/>
        <v>13</v>
      </c>
      <c r="Y779" s="12" t="s">
        <v>44</v>
      </c>
      <c r="Z779" s="12">
        <f t="shared" si="39"/>
        <v>46</v>
      </c>
      <c r="AA779" s="14" t="s">
        <v>45</v>
      </c>
      <c r="AB779" s="15">
        <f t="shared" si="40"/>
        <v>46</v>
      </c>
      <c r="AC779" s="14" t="s">
        <v>41</v>
      </c>
      <c r="AD779" s="12">
        <f t="shared" si="38"/>
        <v>59</v>
      </c>
      <c r="AE779" s="14"/>
      <c r="AF779" s="15"/>
      <c r="AG779" s="14" t="s">
        <v>30</v>
      </c>
      <c r="AH779" s="15">
        <v>118</v>
      </c>
      <c r="AI779" s="14" t="s">
        <v>46</v>
      </c>
      <c r="AJ779" s="15">
        <f t="shared" si="41"/>
        <v>58</v>
      </c>
      <c r="AK779" s="14" t="s">
        <v>31</v>
      </c>
      <c r="AL779" s="15">
        <v>1</v>
      </c>
    </row>
    <row r="780" spans="1:38" ht="15.75" customHeight="1">
      <c r="A780" s="3">
        <v>89</v>
      </c>
      <c r="B780" s="4">
        <f t="shared" si="28"/>
        <v>89.600000000000009</v>
      </c>
      <c r="C780" s="68">
        <f t="shared" si="36"/>
        <v>58.940397350993379</v>
      </c>
      <c r="D780" s="6">
        <f t="shared" si="29"/>
        <v>13</v>
      </c>
      <c r="E780" s="65" t="s">
        <v>52</v>
      </c>
      <c r="F780" s="3" t="s">
        <v>56</v>
      </c>
      <c r="G780" s="4">
        <v>1.51</v>
      </c>
      <c r="H780" s="4">
        <v>36</v>
      </c>
      <c r="I780" s="5">
        <v>59</v>
      </c>
      <c r="J780" s="3" t="s">
        <v>53</v>
      </c>
      <c r="K780" s="4">
        <v>0.51</v>
      </c>
      <c r="L780" s="4">
        <v>6</v>
      </c>
      <c r="M780" s="5">
        <v>1</v>
      </c>
      <c r="N780" s="8">
        <f t="shared" si="30"/>
        <v>2124</v>
      </c>
      <c r="O780" s="2">
        <f t="shared" si="31"/>
        <v>6</v>
      </c>
      <c r="P780" s="9">
        <f t="shared" si="32"/>
        <v>2130</v>
      </c>
      <c r="Q780" s="41">
        <f t="shared" si="33"/>
        <v>2556</v>
      </c>
      <c r="R780" s="18" t="s">
        <v>50</v>
      </c>
      <c r="S780" s="2" t="s">
        <v>51</v>
      </c>
      <c r="T780" s="19">
        <f t="shared" si="34"/>
        <v>13</v>
      </c>
      <c r="U780" s="8" t="s">
        <v>54</v>
      </c>
      <c r="V780" s="19">
        <f t="shared" si="37"/>
        <v>13</v>
      </c>
      <c r="W780" s="8" t="s">
        <v>28</v>
      </c>
      <c r="X780" s="19">
        <f t="shared" si="35"/>
        <v>13</v>
      </c>
      <c r="Y780" s="2" t="s">
        <v>44</v>
      </c>
      <c r="Z780" s="2">
        <f t="shared" si="39"/>
        <v>47</v>
      </c>
      <c r="AA780" s="8" t="s">
        <v>45</v>
      </c>
      <c r="AB780" s="16">
        <f t="shared" si="40"/>
        <v>47</v>
      </c>
      <c r="AC780" s="8" t="s">
        <v>41</v>
      </c>
      <c r="AD780" s="2">
        <f t="shared" si="38"/>
        <v>59</v>
      </c>
      <c r="AE780" s="8" t="s">
        <v>29</v>
      </c>
      <c r="AF780" s="16">
        <f>M780</f>
        <v>1</v>
      </c>
      <c r="AG780" s="8" t="s">
        <v>30</v>
      </c>
      <c r="AH780" s="16">
        <v>120</v>
      </c>
      <c r="AI780" s="8" t="s">
        <v>46</v>
      </c>
      <c r="AJ780" s="16">
        <f t="shared" si="41"/>
        <v>59</v>
      </c>
      <c r="AK780" s="8" t="s">
        <v>31</v>
      </c>
      <c r="AL780" s="16">
        <v>1</v>
      </c>
    </row>
    <row r="781" spans="1:38" ht="15.75" customHeight="1" thickBot="1">
      <c r="A781" s="34">
        <v>89.5</v>
      </c>
      <c r="B781" s="35">
        <f t="shared" si="28"/>
        <v>90.100000000000009</v>
      </c>
      <c r="C781" s="69">
        <f t="shared" si="36"/>
        <v>59.271523178807946</v>
      </c>
      <c r="D781" s="37">
        <f t="shared" si="29"/>
        <v>13</v>
      </c>
      <c r="E781" s="70" t="s">
        <v>52</v>
      </c>
      <c r="F781" s="34" t="s">
        <v>56</v>
      </c>
      <c r="G781" s="35">
        <v>1.51</v>
      </c>
      <c r="H781" s="35">
        <v>36</v>
      </c>
      <c r="I781" s="38">
        <v>59</v>
      </c>
      <c r="J781" s="34" t="s">
        <v>55</v>
      </c>
      <c r="K781" s="35">
        <v>1.01</v>
      </c>
      <c r="L781" s="35">
        <v>12</v>
      </c>
      <c r="M781" s="38">
        <v>1</v>
      </c>
      <c r="N781" s="23">
        <f t="shared" si="30"/>
        <v>2124</v>
      </c>
      <c r="O781" s="21">
        <f t="shared" si="31"/>
        <v>12</v>
      </c>
      <c r="P781" s="39">
        <f t="shared" si="32"/>
        <v>2136</v>
      </c>
      <c r="Q781" s="42">
        <f t="shared" si="33"/>
        <v>2563.1999999999998</v>
      </c>
      <c r="R781" s="20" t="s">
        <v>50</v>
      </c>
      <c r="S781" s="21" t="s">
        <v>51</v>
      </c>
      <c r="T781" s="22">
        <f t="shared" si="34"/>
        <v>13</v>
      </c>
      <c r="U781" s="23" t="s">
        <v>54</v>
      </c>
      <c r="V781" s="22">
        <f t="shared" si="37"/>
        <v>13</v>
      </c>
      <c r="W781" s="23" t="s">
        <v>28</v>
      </c>
      <c r="X781" s="22">
        <f t="shared" si="35"/>
        <v>13</v>
      </c>
      <c r="Y781" s="21" t="s">
        <v>44</v>
      </c>
      <c r="Z781" s="21">
        <f t="shared" si="39"/>
        <v>47</v>
      </c>
      <c r="AA781" s="23" t="s">
        <v>45</v>
      </c>
      <c r="AB781" s="24">
        <f t="shared" si="40"/>
        <v>47</v>
      </c>
      <c r="AC781" s="23" t="s">
        <v>41</v>
      </c>
      <c r="AD781" s="21">
        <f t="shared" si="38"/>
        <v>59</v>
      </c>
      <c r="AE781" s="23" t="s">
        <v>37</v>
      </c>
      <c r="AF781" s="24">
        <f>M781</f>
        <v>1</v>
      </c>
      <c r="AG781" s="23" t="s">
        <v>30</v>
      </c>
      <c r="AH781" s="24">
        <v>120</v>
      </c>
      <c r="AI781" s="23" t="s">
        <v>46</v>
      </c>
      <c r="AJ781" s="24">
        <f t="shared" si="41"/>
        <v>59</v>
      </c>
      <c r="AK781" s="23" t="s">
        <v>31</v>
      </c>
      <c r="AL781" s="24">
        <v>1</v>
      </c>
    </row>
    <row r="782" spans="1:38" ht="15.75" customHeight="1">
      <c r="A782" s="3">
        <v>90</v>
      </c>
      <c r="B782" s="4">
        <f t="shared" si="28"/>
        <v>90.6</v>
      </c>
      <c r="C782" s="68">
        <f t="shared" si="36"/>
        <v>59.602649006622514</v>
      </c>
      <c r="D782" s="6">
        <f t="shared" si="29"/>
        <v>13</v>
      </c>
      <c r="E782" s="65" t="s">
        <v>52</v>
      </c>
      <c r="F782" s="3" t="s">
        <v>56</v>
      </c>
      <c r="G782" s="4">
        <v>1.51</v>
      </c>
      <c r="H782" s="4">
        <v>36</v>
      </c>
      <c r="I782" s="5">
        <v>60</v>
      </c>
      <c r="J782" s="3"/>
      <c r="K782" s="4"/>
      <c r="L782" s="4"/>
      <c r="M782" s="5"/>
      <c r="N782" s="8">
        <f t="shared" si="30"/>
        <v>2160</v>
      </c>
      <c r="O782" s="2">
        <f t="shared" si="31"/>
        <v>0</v>
      </c>
      <c r="P782" s="9">
        <f t="shared" si="32"/>
        <v>2160</v>
      </c>
      <c r="Q782" s="41">
        <f t="shared" si="33"/>
        <v>2592</v>
      </c>
      <c r="R782" s="11" t="s">
        <v>50</v>
      </c>
      <c r="S782" s="12" t="s">
        <v>51</v>
      </c>
      <c r="T782" s="13">
        <f t="shared" si="34"/>
        <v>13</v>
      </c>
      <c r="U782" s="14" t="s">
        <v>54</v>
      </c>
      <c r="V782" s="13">
        <f t="shared" si="37"/>
        <v>13</v>
      </c>
      <c r="W782" s="14" t="s">
        <v>28</v>
      </c>
      <c r="X782" s="13">
        <f t="shared" si="35"/>
        <v>13</v>
      </c>
      <c r="Y782" s="2" t="s">
        <v>44</v>
      </c>
      <c r="Z782" s="2">
        <f t="shared" si="39"/>
        <v>47</v>
      </c>
      <c r="AA782" s="8" t="s">
        <v>45</v>
      </c>
      <c r="AB782" s="16">
        <f t="shared" si="40"/>
        <v>47</v>
      </c>
      <c r="AC782" s="8" t="s">
        <v>41</v>
      </c>
      <c r="AD782" s="2">
        <f t="shared" si="38"/>
        <v>60</v>
      </c>
      <c r="AE782" s="8"/>
      <c r="AG782" s="8" t="s">
        <v>30</v>
      </c>
      <c r="AH782" s="16">
        <v>120</v>
      </c>
      <c r="AI782" s="8" t="s">
        <v>46</v>
      </c>
      <c r="AJ782" s="16">
        <f t="shared" si="41"/>
        <v>59</v>
      </c>
      <c r="AK782" s="8" t="s">
        <v>31</v>
      </c>
      <c r="AL782" s="16">
        <v>1</v>
      </c>
    </row>
    <row r="783" spans="1:38" ht="15.75" customHeight="1">
      <c r="A783" s="3">
        <v>90.5</v>
      </c>
      <c r="B783" s="4">
        <f t="shared" si="28"/>
        <v>91.11</v>
      </c>
      <c r="C783" s="68">
        <f t="shared" si="36"/>
        <v>59.933774834437088</v>
      </c>
      <c r="D783" s="6">
        <f t="shared" si="29"/>
        <v>13</v>
      </c>
      <c r="E783" s="65" t="s">
        <v>52</v>
      </c>
      <c r="F783" s="3" t="s">
        <v>56</v>
      </c>
      <c r="G783" s="4">
        <v>1.51</v>
      </c>
      <c r="H783" s="4">
        <v>36</v>
      </c>
      <c r="I783" s="5">
        <v>60</v>
      </c>
      <c r="J783" s="3" t="s">
        <v>53</v>
      </c>
      <c r="K783" s="4">
        <v>0.51</v>
      </c>
      <c r="L783" s="4">
        <v>6</v>
      </c>
      <c r="M783" s="5">
        <v>1</v>
      </c>
      <c r="N783" s="8">
        <f t="shared" si="30"/>
        <v>2160</v>
      </c>
      <c r="O783" s="2">
        <f t="shared" si="31"/>
        <v>6</v>
      </c>
      <c r="P783" s="9">
        <f t="shared" si="32"/>
        <v>2166</v>
      </c>
      <c r="Q783" s="41">
        <f t="shared" si="33"/>
        <v>2599.1999999999998</v>
      </c>
      <c r="R783" s="18" t="s">
        <v>50</v>
      </c>
      <c r="S783" s="2" t="s">
        <v>51</v>
      </c>
      <c r="T783" s="19">
        <f t="shared" si="34"/>
        <v>13</v>
      </c>
      <c r="U783" s="8" t="s">
        <v>54</v>
      </c>
      <c r="V783" s="19">
        <f t="shared" si="37"/>
        <v>13</v>
      </c>
      <c r="W783" s="8" t="s">
        <v>28</v>
      </c>
      <c r="X783" s="19">
        <f t="shared" si="35"/>
        <v>13</v>
      </c>
      <c r="Y783" s="2" t="s">
        <v>44</v>
      </c>
      <c r="Z783" s="2">
        <f t="shared" si="39"/>
        <v>48</v>
      </c>
      <c r="AA783" s="8" t="s">
        <v>45</v>
      </c>
      <c r="AB783" s="16">
        <f t="shared" si="40"/>
        <v>48</v>
      </c>
      <c r="AC783" s="8" t="s">
        <v>41</v>
      </c>
      <c r="AD783" s="2">
        <f t="shared" si="38"/>
        <v>60</v>
      </c>
      <c r="AE783" s="8" t="s">
        <v>29</v>
      </c>
      <c r="AF783" s="16">
        <f>M783</f>
        <v>1</v>
      </c>
      <c r="AG783" s="8" t="s">
        <v>30</v>
      </c>
      <c r="AH783" s="16">
        <v>122</v>
      </c>
      <c r="AI783" s="8" t="s">
        <v>46</v>
      </c>
      <c r="AJ783" s="16">
        <f t="shared" si="41"/>
        <v>60</v>
      </c>
      <c r="AK783" s="8" t="s">
        <v>31</v>
      </c>
      <c r="AL783" s="16">
        <v>1</v>
      </c>
    </row>
    <row r="784" spans="1:38" ht="15.75" customHeight="1" thickBot="1">
      <c r="A784" s="3">
        <v>91</v>
      </c>
      <c r="B784" s="4">
        <f t="shared" si="28"/>
        <v>91.61</v>
      </c>
      <c r="C784" s="68">
        <f t="shared" si="36"/>
        <v>60.264900662251655</v>
      </c>
      <c r="D784" s="46">
        <f t="shared" si="29"/>
        <v>14</v>
      </c>
      <c r="E784" s="65" t="s">
        <v>52</v>
      </c>
      <c r="F784" s="3" t="s">
        <v>56</v>
      </c>
      <c r="G784" s="4">
        <v>1.51</v>
      </c>
      <c r="H784" s="4">
        <v>36</v>
      </c>
      <c r="I784" s="5">
        <v>60</v>
      </c>
      <c r="J784" s="3" t="s">
        <v>55</v>
      </c>
      <c r="K784" s="4">
        <v>1.01</v>
      </c>
      <c r="L784" s="4">
        <v>12</v>
      </c>
      <c r="M784" s="5">
        <v>1</v>
      </c>
      <c r="N784" s="8">
        <f t="shared" si="30"/>
        <v>2160</v>
      </c>
      <c r="O784" s="2">
        <f t="shared" si="31"/>
        <v>12</v>
      </c>
      <c r="P784" s="9">
        <f t="shared" si="32"/>
        <v>2172</v>
      </c>
      <c r="Q784" s="41">
        <f t="shared" si="33"/>
        <v>2606.4</v>
      </c>
      <c r="R784" s="20" t="s">
        <v>50</v>
      </c>
      <c r="S784" s="21" t="s">
        <v>51</v>
      </c>
      <c r="T784" s="49">
        <f t="shared" si="34"/>
        <v>14</v>
      </c>
      <c r="U784" s="23" t="s">
        <v>54</v>
      </c>
      <c r="V784" s="49">
        <f t="shared" si="37"/>
        <v>14</v>
      </c>
      <c r="W784" s="23" t="s">
        <v>28</v>
      </c>
      <c r="X784" s="49">
        <f t="shared" si="35"/>
        <v>14</v>
      </c>
      <c r="Y784" s="2" t="s">
        <v>44</v>
      </c>
      <c r="Z784" s="2">
        <f t="shared" si="39"/>
        <v>47</v>
      </c>
      <c r="AA784" s="8" t="s">
        <v>45</v>
      </c>
      <c r="AB784" s="16">
        <f t="shared" si="40"/>
        <v>47</v>
      </c>
      <c r="AC784" s="8" t="s">
        <v>41</v>
      </c>
      <c r="AD784" s="2">
        <f t="shared" si="38"/>
        <v>60</v>
      </c>
      <c r="AE784" s="8" t="s">
        <v>37</v>
      </c>
      <c r="AF784" s="16">
        <f>M784</f>
        <v>1</v>
      </c>
      <c r="AG784" s="8" t="s">
        <v>30</v>
      </c>
      <c r="AH784" s="16">
        <v>122</v>
      </c>
      <c r="AI784" s="8" t="s">
        <v>46</v>
      </c>
      <c r="AJ784" s="16">
        <f t="shared" si="41"/>
        <v>60</v>
      </c>
      <c r="AK784" s="8" t="s">
        <v>31</v>
      </c>
      <c r="AL784" s="16">
        <v>1</v>
      </c>
    </row>
    <row r="785" spans="1:38" ht="15.75" customHeight="1">
      <c r="A785" s="25">
        <v>91.5</v>
      </c>
      <c r="B785" s="26">
        <f t="shared" si="28"/>
        <v>92.11</v>
      </c>
      <c r="C785" s="66">
        <f t="shared" si="36"/>
        <v>60.596026490066222</v>
      </c>
      <c r="D785" s="43">
        <f t="shared" si="29"/>
        <v>14</v>
      </c>
      <c r="E785" s="67" t="s">
        <v>52</v>
      </c>
      <c r="F785" s="25" t="s">
        <v>56</v>
      </c>
      <c r="G785" s="26">
        <v>1.51</v>
      </c>
      <c r="H785" s="26">
        <v>36</v>
      </c>
      <c r="I785" s="30">
        <v>61</v>
      </c>
      <c r="J785" s="25"/>
      <c r="K785" s="26"/>
      <c r="L785" s="26"/>
      <c r="M785" s="30"/>
      <c r="N785" s="14">
        <f t="shared" si="30"/>
        <v>2196</v>
      </c>
      <c r="O785" s="12">
        <f t="shared" si="31"/>
        <v>0</v>
      </c>
      <c r="P785" s="31">
        <f t="shared" si="32"/>
        <v>2196</v>
      </c>
      <c r="Q785" s="44">
        <f t="shared" si="33"/>
        <v>2635.2</v>
      </c>
      <c r="R785" s="11" t="s">
        <v>50</v>
      </c>
      <c r="S785" s="12" t="s">
        <v>51</v>
      </c>
      <c r="T785" s="45">
        <f t="shared" si="34"/>
        <v>14</v>
      </c>
      <c r="U785" s="14" t="s">
        <v>54</v>
      </c>
      <c r="V785" s="45">
        <f t="shared" si="37"/>
        <v>14</v>
      </c>
      <c r="W785" s="14" t="s">
        <v>28</v>
      </c>
      <c r="X785" s="45">
        <f t="shared" si="35"/>
        <v>14</v>
      </c>
      <c r="Y785" s="12" t="s">
        <v>44</v>
      </c>
      <c r="Z785" s="12">
        <f t="shared" si="39"/>
        <v>47</v>
      </c>
      <c r="AA785" s="14" t="s">
        <v>45</v>
      </c>
      <c r="AB785" s="15">
        <f t="shared" si="40"/>
        <v>47</v>
      </c>
      <c r="AC785" s="14" t="s">
        <v>41</v>
      </c>
      <c r="AD785" s="12">
        <f t="shared" si="38"/>
        <v>61</v>
      </c>
      <c r="AE785" s="14"/>
      <c r="AF785" s="15"/>
      <c r="AG785" s="14" t="s">
        <v>30</v>
      </c>
      <c r="AH785" s="15">
        <v>122</v>
      </c>
      <c r="AI785" s="14" t="s">
        <v>46</v>
      </c>
      <c r="AJ785" s="15">
        <f t="shared" si="41"/>
        <v>60</v>
      </c>
      <c r="AK785" s="14" t="s">
        <v>31</v>
      </c>
      <c r="AL785" s="15">
        <v>1</v>
      </c>
    </row>
    <row r="786" spans="1:38" ht="15.75" customHeight="1">
      <c r="A786" s="3">
        <v>92</v>
      </c>
      <c r="B786" s="4">
        <f t="shared" si="28"/>
        <v>92.62</v>
      </c>
      <c r="C786" s="68">
        <f t="shared" si="36"/>
        <v>60.927152317880797</v>
      </c>
      <c r="D786" s="46">
        <f t="shared" si="29"/>
        <v>14</v>
      </c>
      <c r="E786" s="65" t="s">
        <v>52</v>
      </c>
      <c r="F786" s="3" t="s">
        <v>56</v>
      </c>
      <c r="G786" s="4">
        <v>1.51</v>
      </c>
      <c r="H786" s="4">
        <v>36</v>
      </c>
      <c r="I786" s="5">
        <v>61</v>
      </c>
      <c r="J786" s="3" t="s">
        <v>53</v>
      </c>
      <c r="K786" s="4">
        <v>0.51</v>
      </c>
      <c r="L786" s="4">
        <v>6</v>
      </c>
      <c r="M786" s="5">
        <v>1</v>
      </c>
      <c r="N786" s="8">
        <f t="shared" si="30"/>
        <v>2196</v>
      </c>
      <c r="O786" s="2">
        <f t="shared" si="31"/>
        <v>6</v>
      </c>
      <c r="P786" s="9">
        <f t="shared" si="32"/>
        <v>2202</v>
      </c>
      <c r="Q786" s="41">
        <f t="shared" si="33"/>
        <v>2642.4</v>
      </c>
      <c r="R786" s="18" t="s">
        <v>50</v>
      </c>
      <c r="S786" s="2" t="s">
        <v>51</v>
      </c>
      <c r="T786" s="47">
        <f t="shared" si="34"/>
        <v>14</v>
      </c>
      <c r="U786" s="8" t="s">
        <v>54</v>
      </c>
      <c r="V786" s="47">
        <f t="shared" si="37"/>
        <v>14</v>
      </c>
      <c r="W786" s="8" t="s">
        <v>28</v>
      </c>
      <c r="X786" s="47">
        <f t="shared" si="35"/>
        <v>14</v>
      </c>
      <c r="Y786" s="2" t="s">
        <v>44</v>
      </c>
      <c r="Z786" s="2">
        <f t="shared" si="39"/>
        <v>48</v>
      </c>
      <c r="AA786" s="8" t="s">
        <v>45</v>
      </c>
      <c r="AB786" s="16">
        <f t="shared" si="40"/>
        <v>48</v>
      </c>
      <c r="AC786" s="8" t="s">
        <v>41</v>
      </c>
      <c r="AD786" s="2">
        <f t="shared" si="38"/>
        <v>61</v>
      </c>
      <c r="AE786" s="8" t="s">
        <v>29</v>
      </c>
      <c r="AF786" s="16">
        <f>M786</f>
        <v>1</v>
      </c>
      <c r="AG786" s="8" t="s">
        <v>30</v>
      </c>
      <c r="AH786" s="16">
        <v>124</v>
      </c>
      <c r="AI786" s="8" t="s">
        <v>46</v>
      </c>
      <c r="AJ786" s="16">
        <f t="shared" si="41"/>
        <v>61</v>
      </c>
      <c r="AK786" s="8" t="s">
        <v>31</v>
      </c>
      <c r="AL786" s="16">
        <v>1</v>
      </c>
    </row>
    <row r="787" spans="1:38" ht="15.75" customHeight="1" thickBot="1">
      <c r="A787" s="34">
        <v>92.5</v>
      </c>
      <c r="B787" s="35">
        <f t="shared" si="28"/>
        <v>93.12</v>
      </c>
      <c r="C787" s="69">
        <f t="shared" si="36"/>
        <v>61.258278145695364</v>
      </c>
      <c r="D787" s="48">
        <f t="shared" si="29"/>
        <v>14</v>
      </c>
      <c r="E787" s="70" t="s">
        <v>52</v>
      </c>
      <c r="F787" s="34" t="s">
        <v>56</v>
      </c>
      <c r="G787" s="35">
        <v>1.51</v>
      </c>
      <c r="H787" s="35">
        <v>36</v>
      </c>
      <c r="I787" s="38">
        <v>61</v>
      </c>
      <c r="J787" s="34" t="s">
        <v>55</v>
      </c>
      <c r="K787" s="35">
        <v>1.01</v>
      </c>
      <c r="L787" s="35">
        <v>12</v>
      </c>
      <c r="M787" s="38">
        <v>1</v>
      </c>
      <c r="N787" s="23">
        <f t="shared" si="30"/>
        <v>2196</v>
      </c>
      <c r="O787" s="21">
        <f t="shared" si="31"/>
        <v>12</v>
      </c>
      <c r="P787" s="39">
        <f t="shared" si="32"/>
        <v>2208</v>
      </c>
      <c r="Q787" s="42">
        <f t="shared" si="33"/>
        <v>2649.6</v>
      </c>
      <c r="R787" s="20" t="s">
        <v>50</v>
      </c>
      <c r="S787" s="21" t="s">
        <v>51</v>
      </c>
      <c r="T787" s="49">
        <f t="shared" si="34"/>
        <v>14</v>
      </c>
      <c r="U787" s="23" t="s">
        <v>54</v>
      </c>
      <c r="V787" s="49">
        <f t="shared" si="37"/>
        <v>14</v>
      </c>
      <c r="W787" s="23" t="s">
        <v>28</v>
      </c>
      <c r="X787" s="49">
        <f t="shared" si="35"/>
        <v>14</v>
      </c>
      <c r="Y787" s="21" t="s">
        <v>44</v>
      </c>
      <c r="Z787" s="21">
        <f t="shared" si="39"/>
        <v>48</v>
      </c>
      <c r="AA787" s="23" t="s">
        <v>45</v>
      </c>
      <c r="AB787" s="24">
        <f t="shared" si="40"/>
        <v>48</v>
      </c>
      <c r="AC787" s="23" t="s">
        <v>41</v>
      </c>
      <c r="AD787" s="21">
        <f t="shared" si="38"/>
        <v>61</v>
      </c>
      <c r="AE787" s="23" t="s">
        <v>37</v>
      </c>
      <c r="AF787" s="24">
        <f>M787</f>
        <v>1</v>
      </c>
      <c r="AG787" s="23" t="s">
        <v>30</v>
      </c>
      <c r="AH787" s="24">
        <v>124</v>
      </c>
      <c r="AI787" s="23" t="s">
        <v>46</v>
      </c>
      <c r="AJ787" s="24">
        <f t="shared" si="41"/>
        <v>61</v>
      </c>
      <c r="AK787" s="23" t="s">
        <v>31</v>
      </c>
      <c r="AL787" s="24">
        <v>1</v>
      </c>
    </row>
    <row r="788" spans="1:38" ht="15.75" customHeight="1">
      <c r="A788" s="3">
        <v>93</v>
      </c>
      <c r="B788" s="4">
        <f t="shared" si="28"/>
        <v>93.62</v>
      </c>
      <c r="C788" s="68">
        <f t="shared" si="36"/>
        <v>61.589403973509931</v>
      </c>
      <c r="D788" s="46">
        <f t="shared" si="29"/>
        <v>14</v>
      </c>
      <c r="E788" s="65" t="s">
        <v>52</v>
      </c>
      <c r="F788" s="3" t="s">
        <v>56</v>
      </c>
      <c r="G788" s="4">
        <v>1.51</v>
      </c>
      <c r="H788" s="4">
        <v>36</v>
      </c>
      <c r="I788" s="5">
        <v>62</v>
      </c>
      <c r="J788" s="3"/>
      <c r="K788" s="4"/>
      <c r="L788" s="4"/>
      <c r="M788" s="5"/>
      <c r="N788" s="8">
        <f t="shared" si="30"/>
        <v>2232</v>
      </c>
      <c r="O788" s="2">
        <f t="shared" si="31"/>
        <v>0</v>
      </c>
      <c r="P788" s="9">
        <f t="shared" si="32"/>
        <v>2232</v>
      </c>
      <c r="Q788" s="41">
        <f t="shared" si="33"/>
        <v>2678.4</v>
      </c>
      <c r="R788" s="11" t="s">
        <v>50</v>
      </c>
      <c r="S788" s="12" t="s">
        <v>51</v>
      </c>
      <c r="T788" s="45">
        <f t="shared" si="34"/>
        <v>14</v>
      </c>
      <c r="U788" s="14" t="s">
        <v>54</v>
      </c>
      <c r="V788" s="45">
        <f t="shared" si="37"/>
        <v>14</v>
      </c>
      <c r="W788" s="14" t="s">
        <v>28</v>
      </c>
      <c r="X788" s="45">
        <f t="shared" si="35"/>
        <v>14</v>
      </c>
      <c r="Y788" s="2" t="s">
        <v>44</v>
      </c>
      <c r="Z788" s="2">
        <f t="shared" si="39"/>
        <v>48</v>
      </c>
      <c r="AA788" s="8" t="s">
        <v>45</v>
      </c>
      <c r="AB788" s="16">
        <f t="shared" si="40"/>
        <v>48</v>
      </c>
      <c r="AC788" s="8" t="s">
        <v>41</v>
      </c>
      <c r="AD788" s="2">
        <f t="shared" si="38"/>
        <v>62</v>
      </c>
      <c r="AE788" s="8"/>
      <c r="AG788" s="8" t="s">
        <v>30</v>
      </c>
      <c r="AH788" s="16">
        <v>124</v>
      </c>
      <c r="AI788" s="8" t="s">
        <v>46</v>
      </c>
      <c r="AJ788" s="16">
        <f t="shared" si="41"/>
        <v>61</v>
      </c>
      <c r="AK788" s="8" t="s">
        <v>31</v>
      </c>
      <c r="AL788" s="16">
        <v>1</v>
      </c>
    </row>
    <row r="789" spans="1:38" ht="15.75" customHeight="1">
      <c r="A789" s="3">
        <v>93.5</v>
      </c>
      <c r="B789" s="4">
        <f t="shared" si="28"/>
        <v>94.13000000000001</v>
      </c>
      <c r="C789" s="68">
        <f t="shared" si="36"/>
        <v>61.920529801324506</v>
      </c>
      <c r="D789" s="46">
        <f t="shared" si="29"/>
        <v>14</v>
      </c>
      <c r="E789" s="65" t="s">
        <v>52</v>
      </c>
      <c r="F789" s="3" t="s">
        <v>56</v>
      </c>
      <c r="G789" s="4">
        <v>1.51</v>
      </c>
      <c r="H789" s="4">
        <v>36</v>
      </c>
      <c r="I789" s="5">
        <v>62</v>
      </c>
      <c r="J789" s="3" t="s">
        <v>53</v>
      </c>
      <c r="K789" s="4">
        <v>0.51</v>
      </c>
      <c r="L789" s="4">
        <v>6</v>
      </c>
      <c r="M789" s="5">
        <v>1</v>
      </c>
      <c r="N789" s="8">
        <f t="shared" si="30"/>
        <v>2232</v>
      </c>
      <c r="O789" s="2">
        <f t="shared" si="31"/>
        <v>6</v>
      </c>
      <c r="P789" s="9">
        <f t="shared" si="32"/>
        <v>2238</v>
      </c>
      <c r="Q789" s="41">
        <f t="shared" si="33"/>
        <v>2685.6</v>
      </c>
      <c r="R789" s="18" t="s">
        <v>50</v>
      </c>
      <c r="S789" s="2" t="s">
        <v>51</v>
      </c>
      <c r="T789" s="47">
        <f t="shared" si="34"/>
        <v>14</v>
      </c>
      <c r="U789" s="8" t="s">
        <v>54</v>
      </c>
      <c r="V789" s="47">
        <f t="shared" si="37"/>
        <v>14</v>
      </c>
      <c r="W789" s="8" t="s">
        <v>28</v>
      </c>
      <c r="X789" s="47">
        <f t="shared" si="35"/>
        <v>14</v>
      </c>
      <c r="Y789" s="2" t="s">
        <v>44</v>
      </c>
      <c r="Z789" s="2">
        <f t="shared" si="39"/>
        <v>49</v>
      </c>
      <c r="AA789" s="8" t="s">
        <v>45</v>
      </c>
      <c r="AB789" s="16">
        <f t="shared" si="40"/>
        <v>49</v>
      </c>
      <c r="AC789" s="8" t="s">
        <v>41</v>
      </c>
      <c r="AD789" s="2">
        <f t="shared" si="38"/>
        <v>62</v>
      </c>
      <c r="AE789" s="8" t="s">
        <v>29</v>
      </c>
      <c r="AF789" s="16">
        <f>M789</f>
        <v>1</v>
      </c>
      <c r="AG789" s="8" t="s">
        <v>30</v>
      </c>
      <c r="AH789" s="16">
        <v>126</v>
      </c>
      <c r="AI789" s="8" t="s">
        <v>46</v>
      </c>
      <c r="AJ789" s="16">
        <f t="shared" si="41"/>
        <v>62</v>
      </c>
      <c r="AK789" s="8" t="s">
        <v>31</v>
      </c>
      <c r="AL789" s="16">
        <v>1</v>
      </c>
    </row>
    <row r="790" spans="1:38" ht="15.75" customHeight="1" thickBot="1">
      <c r="A790" s="3">
        <v>94</v>
      </c>
      <c r="B790" s="4">
        <f t="shared" si="28"/>
        <v>94.63000000000001</v>
      </c>
      <c r="C790" s="68">
        <f t="shared" si="36"/>
        <v>62.251655629139073</v>
      </c>
      <c r="D790" s="46">
        <f t="shared" si="29"/>
        <v>14</v>
      </c>
      <c r="E790" s="65" t="s">
        <v>52</v>
      </c>
      <c r="F790" s="3" t="s">
        <v>56</v>
      </c>
      <c r="G790" s="4">
        <v>1.51</v>
      </c>
      <c r="H790" s="4">
        <v>36</v>
      </c>
      <c r="I790" s="5">
        <v>62</v>
      </c>
      <c r="J790" s="3" t="s">
        <v>55</v>
      </c>
      <c r="K790" s="4">
        <v>1.01</v>
      </c>
      <c r="L790" s="4">
        <v>12</v>
      </c>
      <c r="M790" s="5">
        <v>1</v>
      </c>
      <c r="N790" s="8">
        <f t="shared" si="30"/>
        <v>2232</v>
      </c>
      <c r="O790" s="2">
        <f t="shared" si="31"/>
        <v>12</v>
      </c>
      <c r="P790" s="9">
        <f t="shared" si="32"/>
        <v>2244</v>
      </c>
      <c r="Q790" s="41">
        <f t="shared" si="33"/>
        <v>2692.7999999999997</v>
      </c>
      <c r="R790" s="20" t="s">
        <v>50</v>
      </c>
      <c r="S790" s="21" t="s">
        <v>51</v>
      </c>
      <c r="T790" s="49">
        <f t="shared" si="34"/>
        <v>14</v>
      </c>
      <c r="U790" s="23" t="s">
        <v>54</v>
      </c>
      <c r="V790" s="49">
        <f t="shared" si="37"/>
        <v>14</v>
      </c>
      <c r="W790" s="23" t="s">
        <v>28</v>
      </c>
      <c r="X790" s="49">
        <f t="shared" si="35"/>
        <v>14</v>
      </c>
      <c r="Y790" s="2" t="s">
        <v>44</v>
      </c>
      <c r="Z790" s="2">
        <f t="shared" si="39"/>
        <v>49</v>
      </c>
      <c r="AA790" s="8" t="s">
        <v>45</v>
      </c>
      <c r="AB790" s="16">
        <f t="shared" si="40"/>
        <v>49</v>
      </c>
      <c r="AC790" s="8" t="s">
        <v>41</v>
      </c>
      <c r="AD790" s="2">
        <f t="shared" si="38"/>
        <v>62</v>
      </c>
      <c r="AE790" s="8" t="s">
        <v>37</v>
      </c>
      <c r="AF790" s="16">
        <f>M790</f>
        <v>1</v>
      </c>
      <c r="AG790" s="8" t="s">
        <v>30</v>
      </c>
      <c r="AH790" s="16">
        <v>126</v>
      </c>
      <c r="AI790" s="8" t="s">
        <v>46</v>
      </c>
      <c r="AJ790" s="16">
        <f t="shared" si="41"/>
        <v>62</v>
      </c>
      <c r="AK790" s="8" t="s">
        <v>31</v>
      </c>
      <c r="AL790" s="16">
        <v>1</v>
      </c>
    </row>
    <row r="791" spans="1:38" ht="15.75" customHeight="1">
      <c r="A791" s="25">
        <v>94.5</v>
      </c>
      <c r="B791" s="26">
        <f t="shared" si="28"/>
        <v>95.13</v>
      </c>
      <c r="C791" s="66">
        <f t="shared" si="36"/>
        <v>62.58278145695364</v>
      </c>
      <c r="D791" s="43">
        <f t="shared" si="29"/>
        <v>14</v>
      </c>
      <c r="E791" s="67" t="s">
        <v>52</v>
      </c>
      <c r="F791" s="25" t="s">
        <v>56</v>
      </c>
      <c r="G791" s="26">
        <v>1.51</v>
      </c>
      <c r="H791" s="26">
        <v>36</v>
      </c>
      <c r="I791" s="30">
        <v>63</v>
      </c>
      <c r="J791" s="25"/>
      <c r="K791" s="26"/>
      <c r="L791" s="26"/>
      <c r="M791" s="30"/>
      <c r="N791" s="14">
        <f t="shared" si="30"/>
        <v>2268</v>
      </c>
      <c r="O791" s="12">
        <f t="shared" si="31"/>
        <v>0</v>
      </c>
      <c r="P791" s="31">
        <f t="shared" si="32"/>
        <v>2268</v>
      </c>
      <c r="Q791" s="44">
        <f t="shared" si="33"/>
        <v>2721.6</v>
      </c>
      <c r="R791" s="11" t="s">
        <v>50</v>
      </c>
      <c r="S791" s="12" t="s">
        <v>51</v>
      </c>
      <c r="T791" s="45">
        <f t="shared" si="34"/>
        <v>14</v>
      </c>
      <c r="U791" s="14" t="s">
        <v>54</v>
      </c>
      <c r="V791" s="45">
        <f t="shared" si="37"/>
        <v>14</v>
      </c>
      <c r="W791" s="14" t="s">
        <v>28</v>
      </c>
      <c r="X791" s="45">
        <f t="shared" si="35"/>
        <v>14</v>
      </c>
      <c r="Y791" s="12" t="s">
        <v>44</v>
      </c>
      <c r="Z791" s="12">
        <f t="shared" si="39"/>
        <v>49</v>
      </c>
      <c r="AA791" s="14" t="s">
        <v>45</v>
      </c>
      <c r="AB791" s="15">
        <f t="shared" si="40"/>
        <v>49</v>
      </c>
      <c r="AC791" s="14" t="s">
        <v>41</v>
      </c>
      <c r="AD791" s="12">
        <f t="shared" si="38"/>
        <v>63</v>
      </c>
      <c r="AE791" s="14"/>
      <c r="AF791" s="15"/>
      <c r="AG791" s="14" t="s">
        <v>30</v>
      </c>
      <c r="AH791" s="15">
        <v>126</v>
      </c>
      <c r="AI791" s="14" t="s">
        <v>46</v>
      </c>
      <c r="AJ791" s="15">
        <f t="shared" si="41"/>
        <v>62</v>
      </c>
      <c r="AK791" s="14" t="s">
        <v>31</v>
      </c>
      <c r="AL791" s="15">
        <v>1</v>
      </c>
    </row>
    <row r="792" spans="1:38" ht="15.75" customHeight="1">
      <c r="A792" s="3">
        <v>95</v>
      </c>
      <c r="B792" s="4">
        <f t="shared" si="28"/>
        <v>95.64</v>
      </c>
      <c r="C792" s="68">
        <f t="shared" si="36"/>
        <v>62.913907284768214</v>
      </c>
      <c r="D792" s="46">
        <f t="shared" si="29"/>
        <v>14</v>
      </c>
      <c r="E792" s="65" t="s">
        <v>52</v>
      </c>
      <c r="F792" s="3" t="s">
        <v>56</v>
      </c>
      <c r="G792" s="4">
        <v>1.51</v>
      </c>
      <c r="H792" s="4">
        <v>36</v>
      </c>
      <c r="I792" s="5">
        <v>63</v>
      </c>
      <c r="J792" s="3" t="s">
        <v>53</v>
      </c>
      <c r="K792" s="4">
        <v>0.51</v>
      </c>
      <c r="L792" s="4">
        <v>6</v>
      </c>
      <c r="M792" s="5">
        <v>1</v>
      </c>
      <c r="N792" s="8">
        <f t="shared" si="30"/>
        <v>2268</v>
      </c>
      <c r="O792" s="2">
        <f t="shared" si="31"/>
        <v>6</v>
      </c>
      <c r="P792" s="9">
        <f t="shared" si="32"/>
        <v>2274</v>
      </c>
      <c r="Q792" s="41">
        <f t="shared" si="33"/>
        <v>2728.7999999999997</v>
      </c>
      <c r="R792" s="18" t="s">
        <v>50</v>
      </c>
      <c r="S792" s="2" t="s">
        <v>51</v>
      </c>
      <c r="T792" s="47">
        <f t="shared" si="34"/>
        <v>14</v>
      </c>
      <c r="U792" s="8" t="s">
        <v>54</v>
      </c>
      <c r="V792" s="47">
        <f t="shared" si="37"/>
        <v>14</v>
      </c>
      <c r="W792" s="8" t="s">
        <v>28</v>
      </c>
      <c r="X792" s="47">
        <f t="shared" si="35"/>
        <v>14</v>
      </c>
      <c r="Y792" s="2" t="s">
        <v>44</v>
      </c>
      <c r="Z792" s="2">
        <f t="shared" si="39"/>
        <v>50</v>
      </c>
      <c r="AA792" s="8" t="s">
        <v>45</v>
      </c>
      <c r="AB792" s="16">
        <f t="shared" si="40"/>
        <v>50</v>
      </c>
      <c r="AC792" s="8" t="s">
        <v>41</v>
      </c>
      <c r="AD792" s="2">
        <f t="shared" si="38"/>
        <v>63</v>
      </c>
      <c r="AE792" s="8" t="s">
        <v>29</v>
      </c>
      <c r="AF792" s="16">
        <f>M792</f>
        <v>1</v>
      </c>
      <c r="AG792" s="8" t="s">
        <v>30</v>
      </c>
      <c r="AH792" s="16">
        <v>128</v>
      </c>
      <c r="AI792" s="8" t="s">
        <v>46</v>
      </c>
      <c r="AJ792" s="16">
        <f t="shared" si="41"/>
        <v>63</v>
      </c>
      <c r="AK792" s="8" t="s">
        <v>31</v>
      </c>
      <c r="AL792" s="16">
        <v>1</v>
      </c>
    </row>
    <row r="793" spans="1:38" ht="15.75" customHeight="1" thickBot="1">
      <c r="A793" s="34">
        <v>95.5</v>
      </c>
      <c r="B793" s="35">
        <f t="shared" ref="B793:B802" si="45">(G793*I793)+(K793*M793)</f>
        <v>96.14</v>
      </c>
      <c r="C793" s="69">
        <f t="shared" si="36"/>
        <v>63.245033112582782</v>
      </c>
      <c r="D793" s="48">
        <f t="shared" ref="D793:D802" si="46">_xlfn.CEILING.MATH(Q793/200)</f>
        <v>14</v>
      </c>
      <c r="E793" s="70" t="s">
        <v>52</v>
      </c>
      <c r="F793" s="34" t="s">
        <v>56</v>
      </c>
      <c r="G793" s="35">
        <v>1.51</v>
      </c>
      <c r="H793" s="35">
        <v>36</v>
      </c>
      <c r="I793" s="38">
        <v>63</v>
      </c>
      <c r="J793" s="34" t="s">
        <v>55</v>
      </c>
      <c r="K793" s="35">
        <v>1.01</v>
      </c>
      <c r="L793" s="35">
        <v>12</v>
      </c>
      <c r="M793" s="38">
        <v>1</v>
      </c>
      <c r="N793" s="23">
        <f t="shared" ref="N793:N802" si="47">H793*I793</f>
        <v>2268</v>
      </c>
      <c r="O793" s="21">
        <f t="shared" ref="O793:O802" si="48">L793*M793</f>
        <v>12</v>
      </c>
      <c r="P793" s="39">
        <f t="shared" ref="P793:P802" si="49">N793+O793</f>
        <v>2280</v>
      </c>
      <c r="Q793" s="42">
        <f t="shared" ref="Q793:Q802" si="50">P793*1.2</f>
        <v>2736</v>
      </c>
      <c r="R793" s="20" t="s">
        <v>50</v>
      </c>
      <c r="S793" s="21" t="s">
        <v>51</v>
      </c>
      <c r="T793" s="49">
        <f t="shared" ref="T793:T802" si="51">_xlfn.CEILING.MATH(Q793/200)</f>
        <v>14</v>
      </c>
      <c r="U793" s="23" t="s">
        <v>54</v>
      </c>
      <c r="V793" s="49">
        <f t="shared" si="37"/>
        <v>14</v>
      </c>
      <c r="W793" s="23" t="s">
        <v>28</v>
      </c>
      <c r="X793" s="49">
        <f t="shared" ref="X793:X802" si="52">_xlfn.CEILING.MATH(Q793/200)</f>
        <v>14</v>
      </c>
      <c r="Y793" s="21" t="s">
        <v>44</v>
      </c>
      <c r="Z793" s="21">
        <f t="shared" si="39"/>
        <v>50</v>
      </c>
      <c r="AA793" s="23" t="s">
        <v>45</v>
      </c>
      <c r="AB793" s="24">
        <f t="shared" si="40"/>
        <v>50</v>
      </c>
      <c r="AC793" s="23" t="s">
        <v>41</v>
      </c>
      <c r="AD793" s="21">
        <f t="shared" si="38"/>
        <v>63</v>
      </c>
      <c r="AE793" s="23" t="s">
        <v>37</v>
      </c>
      <c r="AF793" s="24">
        <f>M793</f>
        <v>1</v>
      </c>
      <c r="AG793" s="23" t="s">
        <v>30</v>
      </c>
      <c r="AH793" s="24">
        <v>128</v>
      </c>
      <c r="AI793" s="23" t="s">
        <v>46</v>
      </c>
      <c r="AJ793" s="24">
        <f t="shared" si="41"/>
        <v>63</v>
      </c>
      <c r="AK793" s="23" t="s">
        <v>31</v>
      </c>
      <c r="AL793" s="24">
        <v>1</v>
      </c>
    </row>
    <row r="794" spans="1:38" ht="15.75" customHeight="1">
      <c r="A794" s="25">
        <v>96</v>
      </c>
      <c r="B794" s="26">
        <f t="shared" si="45"/>
        <v>96.64</v>
      </c>
      <c r="C794" s="66">
        <f t="shared" si="36"/>
        <v>63.576158940397349</v>
      </c>
      <c r="D794" s="43">
        <f t="shared" si="46"/>
        <v>14</v>
      </c>
      <c r="E794" s="67" t="s">
        <v>52</v>
      </c>
      <c r="F794" s="25" t="s">
        <v>56</v>
      </c>
      <c r="G794" s="26">
        <v>1.51</v>
      </c>
      <c r="H794" s="26">
        <v>36</v>
      </c>
      <c r="I794" s="30">
        <v>64</v>
      </c>
      <c r="J794" s="25"/>
      <c r="K794" s="26"/>
      <c r="L794" s="26"/>
      <c r="M794" s="30"/>
      <c r="N794" s="14">
        <f t="shared" si="47"/>
        <v>2304</v>
      </c>
      <c r="O794" s="12">
        <f t="shared" si="48"/>
        <v>0</v>
      </c>
      <c r="P794" s="31">
        <f t="shared" si="49"/>
        <v>2304</v>
      </c>
      <c r="Q794" s="44">
        <f t="shared" si="50"/>
        <v>2764.7999999999997</v>
      </c>
      <c r="R794" s="11" t="s">
        <v>50</v>
      </c>
      <c r="S794" s="12" t="s">
        <v>51</v>
      </c>
      <c r="T794" s="45">
        <f t="shared" si="51"/>
        <v>14</v>
      </c>
      <c r="U794" s="14" t="s">
        <v>54</v>
      </c>
      <c r="V794" s="45">
        <f t="shared" si="37"/>
        <v>14</v>
      </c>
      <c r="W794" s="14" t="s">
        <v>28</v>
      </c>
      <c r="X794" s="45">
        <f t="shared" si="52"/>
        <v>14</v>
      </c>
      <c r="Y794" s="12" t="s">
        <v>44</v>
      </c>
      <c r="Z794" s="12">
        <f t="shared" si="39"/>
        <v>50</v>
      </c>
      <c r="AA794" s="14" t="s">
        <v>45</v>
      </c>
      <c r="AB794" s="15">
        <f t="shared" si="40"/>
        <v>50</v>
      </c>
      <c r="AC794" s="14" t="s">
        <v>41</v>
      </c>
      <c r="AD794" s="12">
        <f t="shared" si="38"/>
        <v>64</v>
      </c>
      <c r="AE794" s="14"/>
      <c r="AF794" s="15"/>
      <c r="AG794" s="14" t="s">
        <v>30</v>
      </c>
      <c r="AH794" s="15">
        <v>128</v>
      </c>
      <c r="AI794" s="14" t="s">
        <v>46</v>
      </c>
      <c r="AJ794" s="15">
        <f t="shared" si="41"/>
        <v>63</v>
      </c>
      <c r="AK794" s="14" t="s">
        <v>31</v>
      </c>
      <c r="AL794" s="15">
        <v>1</v>
      </c>
    </row>
    <row r="795" spans="1:38" ht="15.75" customHeight="1">
      <c r="A795" s="3">
        <v>96.5</v>
      </c>
      <c r="B795" s="4">
        <f t="shared" si="45"/>
        <v>97.15</v>
      </c>
      <c r="C795" s="68">
        <f t="shared" ref="C795:C802" si="53">A795/1.51</f>
        <v>63.907284768211923</v>
      </c>
      <c r="D795" s="46">
        <f t="shared" si="46"/>
        <v>14</v>
      </c>
      <c r="E795" s="65" t="s">
        <v>52</v>
      </c>
      <c r="F795" s="3" t="s">
        <v>56</v>
      </c>
      <c r="G795" s="4">
        <v>1.51</v>
      </c>
      <c r="H795" s="4">
        <v>36</v>
      </c>
      <c r="I795" s="5">
        <v>64</v>
      </c>
      <c r="J795" s="3" t="s">
        <v>53</v>
      </c>
      <c r="K795" s="4">
        <v>0.51</v>
      </c>
      <c r="L795" s="4">
        <v>6</v>
      </c>
      <c r="M795" s="5">
        <v>1</v>
      </c>
      <c r="N795" s="8">
        <f t="shared" si="47"/>
        <v>2304</v>
      </c>
      <c r="O795" s="2">
        <f t="shared" si="48"/>
        <v>6</v>
      </c>
      <c r="P795" s="9">
        <f t="shared" si="49"/>
        <v>2310</v>
      </c>
      <c r="Q795" s="41">
        <f t="shared" si="50"/>
        <v>2772</v>
      </c>
      <c r="R795" s="18" t="s">
        <v>50</v>
      </c>
      <c r="S795" s="2" t="s">
        <v>51</v>
      </c>
      <c r="T795" s="47">
        <f t="shared" si="51"/>
        <v>14</v>
      </c>
      <c r="U795" s="8" t="s">
        <v>54</v>
      </c>
      <c r="V795" s="47">
        <f t="shared" si="37"/>
        <v>14</v>
      </c>
      <c r="W795" s="8" t="s">
        <v>28</v>
      </c>
      <c r="X795" s="47">
        <f t="shared" si="52"/>
        <v>14</v>
      </c>
      <c r="Y795" s="2" t="s">
        <v>44</v>
      </c>
      <c r="Z795" s="2">
        <f t="shared" si="39"/>
        <v>51</v>
      </c>
      <c r="AA795" s="8" t="s">
        <v>45</v>
      </c>
      <c r="AB795" s="16">
        <f t="shared" si="40"/>
        <v>51</v>
      </c>
      <c r="AC795" s="8" t="s">
        <v>41</v>
      </c>
      <c r="AD795" s="2">
        <f t="shared" ref="AD795:AD802" si="54">I795</f>
        <v>64</v>
      </c>
      <c r="AE795" s="8" t="s">
        <v>29</v>
      </c>
      <c r="AF795" s="16">
        <f>M795</f>
        <v>1</v>
      </c>
      <c r="AG795" s="8" t="s">
        <v>30</v>
      </c>
      <c r="AH795" s="16">
        <v>130</v>
      </c>
      <c r="AI795" s="8" t="s">
        <v>46</v>
      </c>
      <c r="AJ795" s="16">
        <f t="shared" si="41"/>
        <v>64</v>
      </c>
      <c r="AK795" s="8" t="s">
        <v>31</v>
      </c>
      <c r="AL795" s="16">
        <v>1</v>
      </c>
    </row>
    <row r="796" spans="1:38" ht="15.75" customHeight="1" thickBot="1">
      <c r="A796" s="34">
        <v>97</v>
      </c>
      <c r="B796" s="35">
        <f t="shared" si="45"/>
        <v>97.65</v>
      </c>
      <c r="C796" s="69">
        <f t="shared" si="53"/>
        <v>64.238410596026483</v>
      </c>
      <c r="D796" s="48">
        <f t="shared" si="46"/>
        <v>14</v>
      </c>
      <c r="E796" s="70" t="s">
        <v>52</v>
      </c>
      <c r="F796" s="34" t="s">
        <v>56</v>
      </c>
      <c r="G796" s="35">
        <v>1.51</v>
      </c>
      <c r="H796" s="35">
        <v>36</v>
      </c>
      <c r="I796" s="38">
        <v>64</v>
      </c>
      <c r="J796" s="34" t="s">
        <v>55</v>
      </c>
      <c r="K796" s="35">
        <v>1.01</v>
      </c>
      <c r="L796" s="35">
        <v>12</v>
      </c>
      <c r="M796" s="38">
        <v>1</v>
      </c>
      <c r="N796" s="23">
        <f t="shared" si="47"/>
        <v>2304</v>
      </c>
      <c r="O796" s="21">
        <f t="shared" si="48"/>
        <v>12</v>
      </c>
      <c r="P796" s="39">
        <f t="shared" si="49"/>
        <v>2316</v>
      </c>
      <c r="Q796" s="42">
        <f t="shared" si="50"/>
        <v>2779.2</v>
      </c>
      <c r="R796" s="20" t="s">
        <v>50</v>
      </c>
      <c r="S796" s="21" t="s">
        <v>51</v>
      </c>
      <c r="T796" s="49">
        <f t="shared" si="51"/>
        <v>14</v>
      </c>
      <c r="U796" s="23" t="s">
        <v>54</v>
      </c>
      <c r="V796" s="49">
        <f t="shared" ref="V796:V802" si="55">_xlfn.CEILING.MATH(Q796/200)</f>
        <v>14</v>
      </c>
      <c r="W796" s="23" t="s">
        <v>28</v>
      </c>
      <c r="X796" s="49">
        <f t="shared" si="52"/>
        <v>14</v>
      </c>
      <c r="Y796" s="21" t="s">
        <v>44</v>
      </c>
      <c r="Z796" s="21">
        <f t="shared" ref="Z796:Z802" si="56">I796+M796-D796</f>
        <v>51</v>
      </c>
      <c r="AA796" s="23" t="s">
        <v>45</v>
      </c>
      <c r="AB796" s="24">
        <f t="shared" ref="AB796:AB802" si="57">I796+M796-D796</f>
        <v>51</v>
      </c>
      <c r="AC796" s="23" t="s">
        <v>41</v>
      </c>
      <c r="AD796" s="21">
        <f t="shared" si="54"/>
        <v>64</v>
      </c>
      <c r="AE796" s="23" t="s">
        <v>37</v>
      </c>
      <c r="AF796" s="24">
        <f>M796</f>
        <v>1</v>
      </c>
      <c r="AG796" s="23" t="s">
        <v>30</v>
      </c>
      <c r="AH796" s="24">
        <v>130</v>
      </c>
      <c r="AI796" s="23" t="s">
        <v>46</v>
      </c>
      <c r="AJ796" s="24">
        <f t="shared" ref="AJ796:AJ802" si="58">AD796+AF796-1</f>
        <v>64</v>
      </c>
      <c r="AK796" s="23" t="s">
        <v>31</v>
      </c>
      <c r="AL796" s="24">
        <v>1</v>
      </c>
    </row>
    <row r="797" spans="1:38" ht="15.75" customHeight="1">
      <c r="A797" s="25">
        <v>97.5</v>
      </c>
      <c r="B797" s="26">
        <f t="shared" si="45"/>
        <v>98.15</v>
      </c>
      <c r="C797" s="66">
        <f t="shared" si="53"/>
        <v>64.569536423841058</v>
      </c>
      <c r="D797" s="28">
        <f t="shared" si="46"/>
        <v>15</v>
      </c>
      <c r="E797" s="67" t="s">
        <v>52</v>
      </c>
      <c r="F797" s="25" t="s">
        <v>56</v>
      </c>
      <c r="G797" s="26">
        <v>1.51</v>
      </c>
      <c r="H797" s="26">
        <v>36</v>
      </c>
      <c r="I797" s="30">
        <v>65</v>
      </c>
      <c r="J797" s="25"/>
      <c r="K797" s="26"/>
      <c r="L797" s="26"/>
      <c r="M797" s="30"/>
      <c r="N797" s="14">
        <f t="shared" si="47"/>
        <v>2340</v>
      </c>
      <c r="O797" s="12">
        <f t="shared" si="48"/>
        <v>0</v>
      </c>
      <c r="P797" s="31">
        <f t="shared" si="49"/>
        <v>2340</v>
      </c>
      <c r="Q797" s="44">
        <f t="shared" si="50"/>
        <v>2808</v>
      </c>
      <c r="R797" s="11" t="s">
        <v>50</v>
      </c>
      <c r="S797" s="12" t="s">
        <v>51</v>
      </c>
      <c r="T797" s="13">
        <f t="shared" si="51"/>
        <v>15</v>
      </c>
      <c r="U797" s="14" t="s">
        <v>54</v>
      </c>
      <c r="V797" s="13">
        <f t="shared" si="55"/>
        <v>15</v>
      </c>
      <c r="W797" s="14" t="s">
        <v>28</v>
      </c>
      <c r="X797" s="13">
        <f t="shared" si="52"/>
        <v>15</v>
      </c>
      <c r="Y797" s="12" t="s">
        <v>44</v>
      </c>
      <c r="Z797" s="12">
        <f t="shared" si="56"/>
        <v>50</v>
      </c>
      <c r="AA797" s="14" t="s">
        <v>45</v>
      </c>
      <c r="AB797" s="15">
        <f t="shared" si="57"/>
        <v>50</v>
      </c>
      <c r="AC797" s="14" t="s">
        <v>41</v>
      </c>
      <c r="AD797" s="12">
        <f t="shared" si="54"/>
        <v>65</v>
      </c>
      <c r="AE797" s="14"/>
      <c r="AF797" s="15"/>
      <c r="AG797" s="14" t="s">
        <v>30</v>
      </c>
      <c r="AH797" s="15">
        <v>130</v>
      </c>
      <c r="AI797" s="14" t="s">
        <v>46</v>
      </c>
      <c r="AJ797" s="15">
        <f t="shared" si="58"/>
        <v>64</v>
      </c>
      <c r="AK797" s="14" t="s">
        <v>31</v>
      </c>
      <c r="AL797" s="15">
        <v>1</v>
      </c>
    </row>
    <row r="798" spans="1:38" ht="15.75" customHeight="1">
      <c r="A798" s="3">
        <v>98</v>
      </c>
      <c r="B798" s="4">
        <f t="shared" si="45"/>
        <v>98.660000000000011</v>
      </c>
      <c r="C798" s="68">
        <f t="shared" si="53"/>
        <v>64.900662251655632</v>
      </c>
      <c r="D798" s="6">
        <f t="shared" si="46"/>
        <v>15</v>
      </c>
      <c r="E798" s="65" t="s">
        <v>52</v>
      </c>
      <c r="F798" s="3" t="s">
        <v>56</v>
      </c>
      <c r="G798" s="4">
        <v>1.51</v>
      </c>
      <c r="H798" s="4">
        <v>36</v>
      </c>
      <c r="I798" s="5">
        <v>65</v>
      </c>
      <c r="J798" s="3" t="s">
        <v>53</v>
      </c>
      <c r="K798" s="4">
        <v>0.51</v>
      </c>
      <c r="L798" s="4">
        <v>6</v>
      </c>
      <c r="M798" s="5">
        <v>1</v>
      </c>
      <c r="N798" s="8">
        <f t="shared" si="47"/>
        <v>2340</v>
      </c>
      <c r="O798" s="2">
        <f t="shared" si="48"/>
        <v>6</v>
      </c>
      <c r="P798" s="9">
        <f t="shared" si="49"/>
        <v>2346</v>
      </c>
      <c r="Q798" s="41">
        <f t="shared" si="50"/>
        <v>2815.2</v>
      </c>
      <c r="R798" s="18" t="s">
        <v>50</v>
      </c>
      <c r="S798" s="2" t="s">
        <v>51</v>
      </c>
      <c r="T798" s="19">
        <f t="shared" si="51"/>
        <v>15</v>
      </c>
      <c r="U798" s="8" t="s">
        <v>54</v>
      </c>
      <c r="V798" s="19">
        <f t="shared" si="55"/>
        <v>15</v>
      </c>
      <c r="W798" s="8" t="s">
        <v>28</v>
      </c>
      <c r="X798" s="19">
        <f t="shared" si="52"/>
        <v>15</v>
      </c>
      <c r="Y798" s="2" t="s">
        <v>44</v>
      </c>
      <c r="Z798" s="2">
        <f t="shared" si="56"/>
        <v>51</v>
      </c>
      <c r="AA798" s="8" t="s">
        <v>45</v>
      </c>
      <c r="AB798" s="16">
        <f t="shared" si="57"/>
        <v>51</v>
      </c>
      <c r="AC798" s="8" t="s">
        <v>41</v>
      </c>
      <c r="AD798" s="2">
        <f t="shared" si="54"/>
        <v>65</v>
      </c>
      <c r="AE798" s="8" t="s">
        <v>29</v>
      </c>
      <c r="AF798" s="16">
        <f>M798</f>
        <v>1</v>
      </c>
      <c r="AG798" s="8" t="s">
        <v>30</v>
      </c>
      <c r="AH798" s="16">
        <v>132</v>
      </c>
      <c r="AI798" s="8" t="s">
        <v>46</v>
      </c>
      <c r="AJ798" s="16">
        <f t="shared" si="58"/>
        <v>65</v>
      </c>
      <c r="AK798" s="8" t="s">
        <v>31</v>
      </c>
      <c r="AL798" s="16">
        <v>1</v>
      </c>
    </row>
    <row r="799" spans="1:38" ht="15.75" customHeight="1" thickBot="1">
      <c r="A799" s="34">
        <v>98.5</v>
      </c>
      <c r="B799" s="35">
        <f t="shared" si="45"/>
        <v>99.160000000000011</v>
      </c>
      <c r="C799" s="69">
        <f t="shared" si="53"/>
        <v>65.231788079470192</v>
      </c>
      <c r="D799" s="37">
        <f t="shared" si="46"/>
        <v>15</v>
      </c>
      <c r="E799" s="70" t="s">
        <v>52</v>
      </c>
      <c r="F799" s="34" t="s">
        <v>56</v>
      </c>
      <c r="G799" s="35">
        <v>1.51</v>
      </c>
      <c r="H799" s="35">
        <v>36</v>
      </c>
      <c r="I799" s="38">
        <v>65</v>
      </c>
      <c r="J799" s="34" t="s">
        <v>55</v>
      </c>
      <c r="K799" s="35">
        <v>1.01</v>
      </c>
      <c r="L799" s="35">
        <v>12</v>
      </c>
      <c r="M799" s="38">
        <v>1</v>
      </c>
      <c r="N799" s="23">
        <f t="shared" si="47"/>
        <v>2340</v>
      </c>
      <c r="O799" s="21">
        <f t="shared" si="48"/>
        <v>12</v>
      </c>
      <c r="P799" s="39">
        <f t="shared" si="49"/>
        <v>2352</v>
      </c>
      <c r="Q799" s="42">
        <f t="shared" si="50"/>
        <v>2822.4</v>
      </c>
      <c r="R799" s="20" t="s">
        <v>50</v>
      </c>
      <c r="S799" s="21" t="s">
        <v>51</v>
      </c>
      <c r="T799" s="22">
        <f t="shared" si="51"/>
        <v>15</v>
      </c>
      <c r="U799" s="23" t="s">
        <v>54</v>
      </c>
      <c r="V799" s="22">
        <f t="shared" si="55"/>
        <v>15</v>
      </c>
      <c r="W799" s="23" t="s">
        <v>28</v>
      </c>
      <c r="X799" s="22">
        <f t="shared" si="52"/>
        <v>15</v>
      </c>
      <c r="Y799" s="21" t="s">
        <v>44</v>
      </c>
      <c r="Z799" s="21">
        <f t="shared" si="56"/>
        <v>51</v>
      </c>
      <c r="AA799" s="23" t="s">
        <v>45</v>
      </c>
      <c r="AB799" s="24">
        <f t="shared" si="57"/>
        <v>51</v>
      </c>
      <c r="AC799" s="23" t="s">
        <v>41</v>
      </c>
      <c r="AD799" s="21">
        <f t="shared" si="54"/>
        <v>65</v>
      </c>
      <c r="AE799" s="23" t="s">
        <v>37</v>
      </c>
      <c r="AF799" s="24">
        <f>M799</f>
        <v>1</v>
      </c>
      <c r="AG799" s="23" t="s">
        <v>30</v>
      </c>
      <c r="AH799" s="24">
        <v>132</v>
      </c>
      <c r="AI799" s="23" t="s">
        <v>46</v>
      </c>
      <c r="AJ799" s="24">
        <f t="shared" si="58"/>
        <v>65</v>
      </c>
      <c r="AK799" s="23" t="s">
        <v>31</v>
      </c>
      <c r="AL799" s="24">
        <v>1</v>
      </c>
    </row>
    <row r="800" spans="1:38" ht="15.75" customHeight="1">
      <c r="A800" s="25">
        <v>99</v>
      </c>
      <c r="B800" s="26">
        <f t="shared" si="45"/>
        <v>99.66</v>
      </c>
      <c r="C800" s="66">
        <f t="shared" si="53"/>
        <v>65.562913907284766</v>
      </c>
      <c r="D800" s="28">
        <f t="shared" si="46"/>
        <v>15</v>
      </c>
      <c r="E800" s="67" t="s">
        <v>52</v>
      </c>
      <c r="F800" s="25" t="s">
        <v>56</v>
      </c>
      <c r="G800" s="26">
        <v>1.51</v>
      </c>
      <c r="H800" s="26">
        <v>36</v>
      </c>
      <c r="I800" s="30">
        <v>66</v>
      </c>
      <c r="J800" s="25"/>
      <c r="K800" s="26"/>
      <c r="L800" s="26"/>
      <c r="M800" s="30"/>
      <c r="N800" s="14">
        <f t="shared" si="47"/>
        <v>2376</v>
      </c>
      <c r="O800" s="12">
        <f t="shared" si="48"/>
        <v>0</v>
      </c>
      <c r="P800" s="31">
        <f t="shared" si="49"/>
        <v>2376</v>
      </c>
      <c r="Q800" s="44">
        <f t="shared" si="50"/>
        <v>2851.2</v>
      </c>
      <c r="R800" s="11" t="s">
        <v>50</v>
      </c>
      <c r="S800" s="12" t="s">
        <v>51</v>
      </c>
      <c r="T800" s="13">
        <f t="shared" si="51"/>
        <v>15</v>
      </c>
      <c r="U800" s="14" t="s">
        <v>54</v>
      </c>
      <c r="V800" s="13">
        <f t="shared" si="55"/>
        <v>15</v>
      </c>
      <c r="W800" s="14" t="s">
        <v>28</v>
      </c>
      <c r="X800" s="13">
        <f t="shared" si="52"/>
        <v>15</v>
      </c>
      <c r="Y800" s="12" t="s">
        <v>44</v>
      </c>
      <c r="Z800" s="12">
        <f t="shared" si="56"/>
        <v>51</v>
      </c>
      <c r="AA800" s="14" t="s">
        <v>45</v>
      </c>
      <c r="AB800" s="15">
        <f t="shared" si="57"/>
        <v>51</v>
      </c>
      <c r="AC800" s="14" t="s">
        <v>41</v>
      </c>
      <c r="AD800" s="12">
        <f t="shared" si="54"/>
        <v>66</v>
      </c>
      <c r="AE800" s="14"/>
      <c r="AF800" s="15"/>
      <c r="AG800" s="14" t="s">
        <v>30</v>
      </c>
      <c r="AH800" s="15">
        <v>132</v>
      </c>
      <c r="AI800" s="14" t="s">
        <v>46</v>
      </c>
      <c r="AJ800" s="15">
        <f t="shared" si="58"/>
        <v>65</v>
      </c>
      <c r="AK800" s="14" t="s">
        <v>31</v>
      </c>
      <c r="AL800" s="15">
        <v>1</v>
      </c>
    </row>
    <row r="801" spans="1:38" ht="15.75" customHeight="1">
      <c r="A801" s="3">
        <v>99.5</v>
      </c>
      <c r="B801" s="4">
        <f t="shared" si="45"/>
        <v>100.17</v>
      </c>
      <c r="C801" s="68">
        <f t="shared" si="53"/>
        <v>65.894039735099341</v>
      </c>
      <c r="D801" s="6">
        <f t="shared" si="46"/>
        <v>15</v>
      </c>
      <c r="E801" s="65" t="s">
        <v>52</v>
      </c>
      <c r="F801" s="3" t="s">
        <v>56</v>
      </c>
      <c r="G801" s="4">
        <v>1.51</v>
      </c>
      <c r="H801" s="4">
        <v>36</v>
      </c>
      <c r="I801" s="5">
        <v>66</v>
      </c>
      <c r="J801" s="3" t="s">
        <v>53</v>
      </c>
      <c r="K801" s="4">
        <v>0.51</v>
      </c>
      <c r="L801" s="4">
        <v>6</v>
      </c>
      <c r="M801" s="5">
        <v>1</v>
      </c>
      <c r="N801" s="8">
        <f t="shared" si="47"/>
        <v>2376</v>
      </c>
      <c r="O801" s="2">
        <f t="shared" si="48"/>
        <v>6</v>
      </c>
      <c r="P801" s="9">
        <f t="shared" si="49"/>
        <v>2382</v>
      </c>
      <c r="Q801" s="41">
        <f t="shared" si="50"/>
        <v>2858.4</v>
      </c>
      <c r="R801" s="18" t="s">
        <v>50</v>
      </c>
      <c r="S801" s="2" t="s">
        <v>51</v>
      </c>
      <c r="T801" s="19">
        <f t="shared" si="51"/>
        <v>15</v>
      </c>
      <c r="U801" s="8" t="s">
        <v>54</v>
      </c>
      <c r="V801" s="19">
        <f t="shared" si="55"/>
        <v>15</v>
      </c>
      <c r="W801" s="8" t="s">
        <v>28</v>
      </c>
      <c r="X801" s="19">
        <f t="shared" si="52"/>
        <v>15</v>
      </c>
      <c r="Y801" s="2" t="s">
        <v>44</v>
      </c>
      <c r="Z801" s="2">
        <f t="shared" si="56"/>
        <v>52</v>
      </c>
      <c r="AA801" s="8" t="s">
        <v>45</v>
      </c>
      <c r="AB801" s="16">
        <f t="shared" si="57"/>
        <v>52</v>
      </c>
      <c r="AC801" s="8" t="s">
        <v>41</v>
      </c>
      <c r="AD801" s="2">
        <f t="shared" si="54"/>
        <v>66</v>
      </c>
      <c r="AE801" s="8" t="s">
        <v>29</v>
      </c>
      <c r="AF801" s="16">
        <f>M801</f>
        <v>1</v>
      </c>
      <c r="AG801" s="8" t="s">
        <v>30</v>
      </c>
      <c r="AH801" s="16">
        <v>134</v>
      </c>
      <c r="AI801" s="8" t="s">
        <v>46</v>
      </c>
      <c r="AJ801" s="16">
        <f t="shared" si="58"/>
        <v>66</v>
      </c>
      <c r="AK801" s="8" t="s">
        <v>31</v>
      </c>
      <c r="AL801" s="16">
        <v>1</v>
      </c>
    </row>
    <row r="802" spans="1:38" ht="15.75" customHeight="1" thickBot="1">
      <c r="A802" s="34">
        <v>100</v>
      </c>
      <c r="B802" s="35">
        <f t="shared" si="45"/>
        <v>100.67</v>
      </c>
      <c r="C802" s="69">
        <f t="shared" si="53"/>
        <v>66.225165562913901</v>
      </c>
      <c r="D802" s="37">
        <f t="shared" si="46"/>
        <v>15</v>
      </c>
      <c r="E802" s="70" t="s">
        <v>52</v>
      </c>
      <c r="F802" s="34" t="s">
        <v>56</v>
      </c>
      <c r="G802" s="35">
        <v>1.51</v>
      </c>
      <c r="H802" s="35">
        <v>36</v>
      </c>
      <c r="I802" s="38">
        <v>66</v>
      </c>
      <c r="J802" s="34" t="s">
        <v>55</v>
      </c>
      <c r="K802" s="35">
        <v>1.01</v>
      </c>
      <c r="L802" s="35">
        <v>12</v>
      </c>
      <c r="M802" s="38">
        <v>1</v>
      </c>
      <c r="N802" s="23">
        <f t="shared" si="47"/>
        <v>2376</v>
      </c>
      <c r="O802" s="21">
        <f t="shared" si="48"/>
        <v>12</v>
      </c>
      <c r="P802" s="39">
        <f t="shared" si="49"/>
        <v>2388</v>
      </c>
      <c r="Q802" s="42">
        <f t="shared" si="50"/>
        <v>2865.6</v>
      </c>
      <c r="R802" s="20" t="s">
        <v>50</v>
      </c>
      <c r="S802" s="21" t="s">
        <v>51</v>
      </c>
      <c r="T802" s="22">
        <f t="shared" si="51"/>
        <v>15</v>
      </c>
      <c r="U802" s="23" t="s">
        <v>54</v>
      </c>
      <c r="V802" s="22">
        <f t="shared" si="55"/>
        <v>15</v>
      </c>
      <c r="W802" s="23" t="s">
        <v>28</v>
      </c>
      <c r="X802" s="22">
        <f t="shared" si="52"/>
        <v>15</v>
      </c>
      <c r="Y802" s="21" t="s">
        <v>44</v>
      </c>
      <c r="Z802" s="21">
        <f t="shared" si="56"/>
        <v>52</v>
      </c>
      <c r="AA802" s="23" t="s">
        <v>45</v>
      </c>
      <c r="AB802" s="24">
        <f t="shared" si="57"/>
        <v>52</v>
      </c>
      <c r="AC802" s="23" t="s">
        <v>41</v>
      </c>
      <c r="AD802" s="21">
        <f t="shared" si="54"/>
        <v>66</v>
      </c>
      <c r="AE802" s="23" t="s">
        <v>37</v>
      </c>
      <c r="AF802" s="24">
        <f>M802</f>
        <v>1</v>
      </c>
      <c r="AG802" s="23" t="s">
        <v>30</v>
      </c>
      <c r="AH802" s="24">
        <v>134</v>
      </c>
      <c r="AI802" s="23" t="s">
        <v>46</v>
      </c>
      <c r="AJ802" s="24">
        <f t="shared" si="58"/>
        <v>66</v>
      </c>
      <c r="AK802" s="23" t="s">
        <v>31</v>
      </c>
      <c r="AL802" s="24">
        <v>1</v>
      </c>
    </row>
  </sheetData>
  <autoFilter ref="A2:AL602" xr:uid="{00000000-0001-0000-0000-000000000000}"/>
  <mergeCells count="1">
    <mergeCell ref="A1:A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0" fitToHeight="0" orientation="landscape" r:id="rId1"/>
  <headerFooter>
    <oddHeader>&amp;C&amp;G</oddHeader>
    <oddFooter>&amp;Cpage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Edoardo Marten</dc:creator>
  <cp:keywords/>
  <dc:description/>
  <cp:lastModifiedBy>Edoardo Marten</cp:lastModifiedBy>
  <cp:revision/>
  <dcterms:created xsi:type="dcterms:W3CDTF">2025-06-16T07:27:45Z</dcterms:created>
  <dcterms:modified xsi:type="dcterms:W3CDTF">2026-01-22T09:58:14Z</dcterms:modified>
  <cp:category/>
  <cp:contentStatus/>
</cp:coreProperties>
</file>